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6300" firstSheet="46" activeTab="47"/>
  </bookViews>
  <sheets>
    <sheet name="Посадові оклади" sheetId="1" r:id="rId1"/>
    <sheet name="Посад. оклади з коп+15%" sheetId="2" r:id="rId2"/>
    <sheet name="Посад. оклади з коп. без 15%" sheetId="3" r:id="rId3"/>
    <sheet name="Посад. оклади з01-09-01" sheetId="4" r:id="rId4"/>
    <sheet name="Посад. оклади з01-09-01-2002" sheetId="5" r:id="rId5"/>
    <sheet name="Посад. оклади з01-05(07)-2003" sheetId="6" r:id="rId6"/>
    <sheet name="Посад. оклади з 05додаток наказ" sheetId="7" r:id="rId7"/>
    <sheet name="Посад. оклади з 07додаток наказ" sheetId="8" r:id="rId8"/>
    <sheet name="Посад. оклади з вересня 2004" sheetId="9" r:id="rId9"/>
    <sheet name="Посад. оклади з 01-01-05" sheetId="10" r:id="rId10"/>
    <sheet name="Посад. оклади з 01-04-05" sheetId="11" r:id="rId11"/>
    <sheet name="Посад. оклади з 01-09-05" sheetId="12" r:id="rId12"/>
    <sheet name="Посад. ок з 01-01-06 в порів" sheetId="13" r:id="rId13"/>
    <sheet name="Посад. оклади з 01-01-06 " sheetId="14" r:id="rId14"/>
    <sheet name="Посад. оклади з 01-07-06" sheetId="15" r:id="rId15"/>
    <sheet name="Посад. оклади з 01-12-06" sheetId="16" r:id="rId16"/>
    <sheet name="Тарифна сітка з 01-04-2007" sheetId="17" r:id="rId17"/>
    <sheet name="Посад. оклади з 01-04-2007" sheetId="18" r:id="rId18"/>
    <sheet name="Тарифна сітка з 01-06-2007" sheetId="19" r:id="rId19"/>
    <sheet name="Посад. оклади з 01-06-2007" sheetId="20" r:id="rId20"/>
    <sheet name="Тарифна сітка з 01-07-2007" sheetId="21" r:id="rId21"/>
    <sheet name="Посад. оклади з 01-07-2007" sheetId="22" r:id="rId22"/>
    <sheet name="Тарифна сітка з 01-10-2007" sheetId="23" r:id="rId23"/>
    <sheet name="Посад. оклади з 01-10-2007" sheetId="24" r:id="rId24"/>
    <sheet name="Тарифна сітка з 01-01-2008" sheetId="25" r:id="rId25"/>
    <sheet name="Посад. оклади з 01-01-2008" sheetId="26" r:id="rId26"/>
    <sheet name="Тарифна сітка з 01-04-2008" sheetId="27" r:id="rId27"/>
    <sheet name="Посад. оклади з 01-04-2008" sheetId="28" r:id="rId28"/>
    <sheet name="Тарифна сітка з 01-09-2008" sheetId="29" r:id="rId29"/>
    <sheet name="Посад. оклади з 01-09-2008" sheetId="30" r:id="rId30"/>
    <sheet name="Тарифна сітка з 01-10-2008" sheetId="31" r:id="rId31"/>
    <sheet name="Посад. оклади з 01-10-2008" sheetId="32" r:id="rId32"/>
    <sheet name="Тарифна сітка з 01-12-2008" sheetId="33" r:id="rId33"/>
    <sheet name="Посад. оклади з 01-12-2008" sheetId="34" r:id="rId34"/>
    <sheet name="Тарифна сітка з 01-01-2010" sheetId="35" r:id="rId35"/>
    <sheet name="Посад. оклади з 01-01-2010" sheetId="36" r:id="rId36"/>
    <sheet name="Тарифна сітка з 01-04-2010" sheetId="37" r:id="rId37"/>
    <sheet name="Посад. оклади з 01-04-2010" sheetId="38" r:id="rId38"/>
    <sheet name="Тарифна сітка з 01-07-2010" sheetId="39" r:id="rId39"/>
    <sheet name="Посад. оклади з 01-07-2010" sheetId="40" r:id="rId40"/>
    <sheet name="Тарифна сітка з 01-10-2010" sheetId="41" r:id="rId41"/>
    <sheet name="Посад. оклади з 01-10-2010" sheetId="42" r:id="rId42"/>
    <sheet name="Тарифна сітка з 01-12-2010" sheetId="43" r:id="rId43"/>
    <sheet name="Посад. оклади з 01-12-2010" sheetId="44" r:id="rId44"/>
    <sheet name="Тариф сітка з 01-01-2011 з 941" sheetId="45" r:id="rId45"/>
    <sheet name="Посад. оклад з 01-01-2011 з 941" sheetId="46" r:id="rId46"/>
    <sheet name="01.01.2017" sheetId="47" r:id="rId47"/>
    <sheet name="Посади 01.01.2017" sheetId="48" r:id="rId48"/>
    <sheet name="Лист3" sheetId="49" r:id="rId49"/>
  </sheets>
  <definedNames>
    <definedName name="_xlnm.Print_Titles" localSheetId="12">'Посад. ок з 01-01-06 в порів'!$2:$3</definedName>
    <definedName name="_xlnm.Print_Titles" localSheetId="45">'Посад. оклад з 01-01-2011 з 941'!$2:$3</definedName>
    <definedName name="_xlnm.Print_Titles" localSheetId="9">'Посад. оклади з 01-01-05'!$2:$3</definedName>
    <definedName name="_xlnm.Print_Titles" localSheetId="13">'Посад. оклади з 01-01-06 '!$2:$3</definedName>
    <definedName name="_xlnm.Print_Titles" localSheetId="25">'Посад. оклади з 01-01-2008'!$2:$3</definedName>
    <definedName name="_xlnm.Print_Titles" localSheetId="35">'Посад. оклади з 01-01-2010'!$2:$3</definedName>
    <definedName name="_xlnm.Print_Titles" localSheetId="10">'Посад. оклади з 01-04-05'!$2:$3</definedName>
    <definedName name="_xlnm.Print_Titles" localSheetId="17">'Посад. оклади з 01-04-2007'!$2:$3</definedName>
    <definedName name="_xlnm.Print_Titles" localSheetId="27">'Посад. оклади з 01-04-2008'!$2:$3</definedName>
    <definedName name="_xlnm.Print_Titles" localSheetId="37">'Посад. оклади з 01-04-2010'!$2:$3</definedName>
    <definedName name="_xlnm.Print_Titles" localSheetId="19">'Посад. оклади з 01-06-2007'!$2:$3</definedName>
    <definedName name="_xlnm.Print_Titles" localSheetId="14">'Посад. оклади з 01-07-06'!$2:$3</definedName>
    <definedName name="_xlnm.Print_Titles" localSheetId="21">'Посад. оклади з 01-07-2007'!$2:$3</definedName>
    <definedName name="_xlnm.Print_Titles" localSheetId="39">'Посад. оклади з 01-07-2010'!$2:$3</definedName>
    <definedName name="_xlnm.Print_Titles" localSheetId="11">'Посад. оклади з 01-09-05'!$2:$3</definedName>
    <definedName name="_xlnm.Print_Titles" localSheetId="29">'Посад. оклади з 01-09-2008'!$2:$3</definedName>
    <definedName name="_xlnm.Print_Titles" localSheetId="23">'Посад. оклади з 01-10-2007'!$2:$3</definedName>
    <definedName name="_xlnm.Print_Titles" localSheetId="31">'Посад. оклади з 01-10-2008'!$2:$3</definedName>
    <definedName name="_xlnm.Print_Titles" localSheetId="41">'Посад. оклади з 01-10-2010'!$2:$3</definedName>
    <definedName name="_xlnm.Print_Titles" localSheetId="15">'Посад. оклади з 01-12-06'!$2:$3</definedName>
    <definedName name="_xlnm.Print_Titles" localSheetId="33">'Посад. оклади з 01-12-2008'!$2:$3</definedName>
    <definedName name="_xlnm.Print_Titles" localSheetId="43">'Посад. оклади з 01-12-2010'!$2:$3</definedName>
    <definedName name="_xlnm.Print_Titles" localSheetId="6">'Посад. оклади з 05додаток наказ'!$2:$3</definedName>
    <definedName name="_xlnm.Print_Titles" localSheetId="7">'Посад. оклади з 07додаток наказ'!$2:$3</definedName>
    <definedName name="_xlnm.Print_Titles" localSheetId="8">'Посад. оклади з вересня 2004'!$2:$3</definedName>
    <definedName name="_xlnm.Print_Titles" localSheetId="2">'Посад. оклади з коп. без 15%'!$4:$5</definedName>
    <definedName name="_xlnm.Print_Titles" localSheetId="1">'Посад. оклади з коп+15%'!$4:$5</definedName>
    <definedName name="_xlnm.Print_Titles" localSheetId="5">'Посад. оклади з01-05(07)-2003'!$5:$6</definedName>
    <definedName name="_xlnm.Print_Titles" localSheetId="3">'Посад. оклади з01-09-01'!$4:$5</definedName>
    <definedName name="_xlnm.Print_Titles" localSheetId="4">'Посад. оклади з01-09-01-2002'!$4:$5</definedName>
    <definedName name="_xlnm.Print_Titles" localSheetId="47">'Посади 01.01.2017'!$2:$3</definedName>
    <definedName name="_xlnm.Print_Titles" localSheetId="0">'Посадові оклади'!$4:$5</definedName>
  </definedNames>
  <calcPr fullCalcOnLoad="1"/>
</workbook>
</file>

<file path=xl/sharedStrings.xml><?xml version="1.0" encoding="utf-8"?>
<sst xmlns="http://schemas.openxmlformats.org/spreadsheetml/2006/main" count="2550" uniqueCount="163">
  <si>
    <t>ЗАТВЕРДЖУЮ
проректор з наукової роботи ТДТУ імені Івана Пулюя
_______________________ П.В.Ясній
"______"________________ 2001 року</t>
  </si>
  <si>
    <t xml:space="preserve">Посада </t>
  </si>
  <si>
    <t>Головний н.с., доктор наук</t>
  </si>
  <si>
    <t>кандидат наук</t>
  </si>
  <si>
    <t>Провідний н.с. доктор наук</t>
  </si>
  <si>
    <t>без наукового ступеня</t>
  </si>
  <si>
    <t>Старший н.с. кандидат наук</t>
  </si>
  <si>
    <t>Науковий с. кандидат наук</t>
  </si>
  <si>
    <t>Молодший н. с. кандидат наук</t>
  </si>
  <si>
    <t>мінім.</t>
  </si>
  <si>
    <t>макс.</t>
  </si>
  <si>
    <t>Працівники, які проводять наукові і науково-технічні роботи</t>
  </si>
  <si>
    <t>Фахівці (інженери):</t>
  </si>
  <si>
    <t>1-ої категорії</t>
  </si>
  <si>
    <t>2-ої категорії</t>
  </si>
  <si>
    <t>3-ої категорії</t>
  </si>
  <si>
    <t>Стажист-дослідник</t>
  </si>
  <si>
    <t>Техніки всіх спеціальностей:</t>
  </si>
  <si>
    <t>Працівники, які не проводять наукові і науково-технічні роботи</t>
  </si>
  <si>
    <t>без категорії</t>
  </si>
  <si>
    <t>Старший лаборант з в.о.</t>
  </si>
  <si>
    <t>Старший лаборант без в.о.</t>
  </si>
  <si>
    <t>Лаборант</t>
  </si>
  <si>
    <t>Бухгалтер 1-ої категорії</t>
  </si>
  <si>
    <t>Бухгалтер 2-ої категорії</t>
  </si>
  <si>
    <t>доктор наук</t>
  </si>
  <si>
    <t>Начальник НДЧ :</t>
  </si>
  <si>
    <t>Проект вносить НДЧ</t>
  </si>
  <si>
    <t xml:space="preserve"> ____________ Назаревич Б.І.</t>
  </si>
  <si>
    <t>"___"_____________ 2001р.</t>
  </si>
  <si>
    <t>Погоджено:</t>
  </si>
  <si>
    <t>Нач. відділу кадрів ___________ О.З.Малік</t>
  </si>
  <si>
    <t xml:space="preserve">Гол. бухгалтер ______________Г.В.Марценко </t>
  </si>
  <si>
    <t>Юрисконсульт __________ М.К.Пономаренко</t>
  </si>
  <si>
    <t>Посадові оклади працівників НДЧ 
Тернопільського державного технічного університету імені Івана Пулюя
з 01.04.2001 р. по постанові КМ від 7.02.2001 р. №134 та наказу Міністерства освіти та науки України від 29.03.2001 р. №161.</t>
  </si>
  <si>
    <t>Оклад штатного по постанові №134</t>
  </si>
  <si>
    <t>Провідний фахівець (інженр)</t>
  </si>
  <si>
    <t>Зав. відділом (лабораторією) НДЧ</t>
  </si>
  <si>
    <t>Завідувач сектором (лабораторією, групою), що входить до складу відділу (лабораторії) НДЧ</t>
  </si>
  <si>
    <t>Оклад штатного + 15% за 4-й рівень акреди-тації</t>
  </si>
  <si>
    <t xml:space="preserve">Оклад сумісника 
(0.5 окладу) + 15% за 4-й рівень акредитації </t>
  </si>
  <si>
    <t>Оклад штатного + 15% за 4-й рівень акреди-тації (точно)</t>
  </si>
  <si>
    <t>Посадові оклади працівників НДЧ 
Тернопільського державного технічного університету імені Івана Пулюя
з 01.03.2001 р. по постанові КМ від 7.02.2001 р. №134 та наказу Міністерства освіти та науки України від 29.03.2001 р. №161.</t>
  </si>
  <si>
    <t>Оклад сумісника 
(0.5 окладу)</t>
  </si>
  <si>
    <t>Юрисконсульт ____________ М.К.Пономаренко</t>
  </si>
  <si>
    <t>Посадові оклади працівників НДЧ 
Тернопільського державного технічного університету імені Івана Пулюя
з 01.09.2001 р. згідно наказу Міністерства освіти та науки України від 22.10.2001 р. №697.</t>
  </si>
  <si>
    <t xml:space="preserve">Оклад штатного по постанові </t>
  </si>
  <si>
    <t>Посадові оклади працівників НДЧ 
Тернопільського державного технічного університету імені Івана Пулюя
з 01.01.2002 р. згідно наказу Міністерства освіти та науки України від 22.10.2001 р. №697.</t>
  </si>
  <si>
    <t>Рекомендо-ваний оклад</t>
  </si>
  <si>
    <t xml:space="preserve">Оклад сумісника(0.5 окладу) </t>
  </si>
  <si>
    <t>Посадові оклади працівників НДЧ 
Тернопільського державного технічного університету імені Івана Пулюя
з 01.05.2003 р. та з 01.07.2003 р. згідно наказу Міністерства освіти та науки України від 30.05.2003 р. №338. Постанова КМ України від 19.05.2003 р. №740</t>
  </si>
  <si>
    <t>Посада</t>
  </si>
  <si>
    <t>з 01.05.2003 р.</t>
  </si>
  <si>
    <t>ЗАТВЕРДЖУЮ
проректор з наукової роботи ТДТУ імені Івана Пулюя
_______________________ П.В.Ясній
"______"________________ 2003 року</t>
  </si>
  <si>
    <t>з 01.07.2003 р.</t>
  </si>
  <si>
    <t>Середній оклад</t>
  </si>
  <si>
    <t>Фахівці (інженери):    1-ої категорії</t>
  </si>
  <si>
    <t>Фахівці (інженери):   1-ої категорії</t>
  </si>
  <si>
    <t>Техніки                       1-ої категорії</t>
  </si>
  <si>
    <t>Встанов-лений оклад</t>
  </si>
  <si>
    <t>"___"_____________ 2003р.</t>
  </si>
  <si>
    <t>з 01.03.2004 р.</t>
  </si>
  <si>
    <t>з 01.09.2004 р.</t>
  </si>
  <si>
    <t>"___"_____________ 2004р.</t>
  </si>
  <si>
    <t>з 01.01.2005 р.</t>
  </si>
  <si>
    <t xml:space="preserve"> </t>
  </si>
  <si>
    <t>з 01.04.2005 р.</t>
  </si>
  <si>
    <t>з 01.07.2005 р.</t>
  </si>
  <si>
    <t>Головний н.с.</t>
  </si>
  <si>
    <t>Провідний н.с.</t>
  </si>
  <si>
    <t xml:space="preserve">доктор наук </t>
  </si>
  <si>
    <t>вчене звання доцент, с.н.с.</t>
  </si>
  <si>
    <t>вчене звання професор.</t>
  </si>
  <si>
    <t xml:space="preserve">Старший н.с. </t>
  </si>
  <si>
    <t xml:space="preserve">Науковий с. </t>
  </si>
  <si>
    <t>Молодший н. с.</t>
  </si>
  <si>
    <t>%</t>
  </si>
  <si>
    <t>Процент доплат</t>
  </si>
  <si>
    <t>з 01.09.2005 р.</t>
  </si>
  <si>
    <t>Про-цент доплат</t>
  </si>
  <si>
    <t>з 01.01.2006 р.</t>
  </si>
  <si>
    <t>16 - 18</t>
  </si>
  <si>
    <t>17 - 20</t>
  </si>
  <si>
    <t>15 - 19</t>
  </si>
  <si>
    <t>14 - 18</t>
  </si>
  <si>
    <t>12 - 17</t>
  </si>
  <si>
    <t>10 - 16</t>
  </si>
  <si>
    <t>9 - 14</t>
  </si>
  <si>
    <t>12 - 13</t>
  </si>
  <si>
    <t>11 - 12</t>
  </si>
  <si>
    <t>8 - 11</t>
  </si>
  <si>
    <t>12</t>
  </si>
  <si>
    <t>9 - 10</t>
  </si>
  <si>
    <t>8 - 9</t>
  </si>
  <si>
    <t>7 - 8</t>
  </si>
  <si>
    <t>4 - 5</t>
  </si>
  <si>
    <t>"___"_____________ 2006р.</t>
  </si>
  <si>
    <t xml:space="preserve">Тарифний розряд </t>
  </si>
  <si>
    <t>мін. - макс</t>
  </si>
  <si>
    <t>вста-новле-ний</t>
  </si>
  <si>
    <t>з 01.07.2006 р.</t>
  </si>
  <si>
    <t>з 01.12.2006 р.</t>
  </si>
  <si>
    <t>Тарифні розряди</t>
  </si>
  <si>
    <t>Тарифні коефіцієнти</t>
  </si>
  <si>
    <t>Оклад з 01-04-2007 з мін. Окладом 420 грн., точно</t>
  </si>
  <si>
    <t>Оклад з 01-04-2007 з мін. Окладом 420 грн., заокруглено</t>
  </si>
  <si>
    <t>з 01.04.2007 р.</t>
  </si>
  <si>
    <t>Оклад з 01-06-2007 з мін. Окладом 420 грн., точно</t>
  </si>
  <si>
    <t>Оклад з 01-06-2007 з мін. Окладом 420 грн., заокруглено</t>
  </si>
  <si>
    <t>Оклад з 01-07-2007 з мін. Окладом 440 грн., точно</t>
  </si>
  <si>
    <t>Оклад з 01-07-2007 з мін. Окладом 440 грн., заокруглено</t>
  </si>
  <si>
    <t>з 01.07.2007 р.</t>
  </si>
  <si>
    <t>Оклад з 01-10-2007 з мін. Окладом 440 грн., точно</t>
  </si>
  <si>
    <t>Оклад з 01-10-2007 з мін. Окладом 440 грн., заокруглено</t>
  </si>
  <si>
    <t>з 01.10.2007 р.</t>
  </si>
  <si>
    <t>Оклад з 01-01-2008 з мін. Окладом 515 грн., точно</t>
  </si>
  <si>
    <t>Оклад з 01-10-2007 з мін. Окладом 460 грн., точно</t>
  </si>
  <si>
    <t>Оклад з 01-10-2007 з мін. Окладом 460 грн., заокруглено</t>
  </si>
  <si>
    <t>Оклад з 01-01-2008 з мін. Окладом 515 грн., заокруглено</t>
  </si>
  <si>
    <t>з 01.01.2008 р.</t>
  </si>
  <si>
    <t>з 01.04.2008 р.</t>
  </si>
  <si>
    <t>Оклад з 01-04-2008 з мін. Окладом 525 грн., точно</t>
  </si>
  <si>
    <t>Оклад з 01-04-2008 з мін. Окладом 525 грн., заокруглено</t>
  </si>
  <si>
    <t>Тарифні коефіцієнти до 01.04.2008</t>
  </si>
  <si>
    <t>Тарифні коефіцієнти з 01.09.2008р</t>
  </si>
  <si>
    <t>з 01.09.2008 р.</t>
  </si>
  <si>
    <t>Оклад з 01-09-2008 з мін. окладом 525 грн., точно</t>
  </si>
  <si>
    <t>Оклад з 01-09-2008 з мін. окладом 525 грн., заокруглено</t>
  </si>
  <si>
    <t>Оклад з 01-10-2008 з мін. окладом 545 грн., точно</t>
  </si>
  <si>
    <t>Оклад з 01-10-2008 з мін. окладом 545 грн., заокруглено</t>
  </si>
  <si>
    <t>з 01.10.2008 р.</t>
  </si>
  <si>
    <t>Оклад з 01-12-2008 з мін. окладом 605 грн., точно</t>
  </si>
  <si>
    <t>Оклад з 01-12-2008 з мін. окладом 605 грн., заокруглено</t>
  </si>
  <si>
    <t>з 01.12.2008 р.</t>
  </si>
  <si>
    <t>Оклад по Постанові</t>
  </si>
  <si>
    <t>Оклад з 01-01-2010 з мін. окладом 605 грн., точно</t>
  </si>
  <si>
    <t>Оклад з 01-01-2010 з мін. окладом 605 грн., заокруглено</t>
  </si>
  <si>
    <t>з 01.01.2010 р.</t>
  </si>
  <si>
    <t>Оклад з 01-04-2010 з мін. окладом 605 грн., точно</t>
  </si>
  <si>
    <t>Оклад з 01-04-2010 з мін. окладом 605 грн., заокруглено</t>
  </si>
  <si>
    <t>з 01.04.2010 р.</t>
  </si>
  <si>
    <t>з 01.07.2010 р.</t>
  </si>
  <si>
    <t>Оклад з 01-07-2010 з мін. окладом 570 грн., точно</t>
  </si>
  <si>
    <t>Оклад з 01-07-2010 з мін. окладом 570 грн., заокруглено</t>
  </si>
  <si>
    <t>Тарифні коефіцієнти з 01.07.2010р</t>
  </si>
  <si>
    <t>"___"_____________ 2010р.</t>
  </si>
  <si>
    <t>Тарифні коефіцієнти з 01.10.2010р</t>
  </si>
  <si>
    <t>Оклад з 01-10-2010 з мін. окладом 586 грн., заокруглено</t>
  </si>
  <si>
    <t>Оклад з 01-10-2010 з мін. окладом 586 грн., точно</t>
  </si>
  <si>
    <t>з 01.10.2010 р.</t>
  </si>
  <si>
    <t>Тарифні коефіцієнти з 01.12.2010р</t>
  </si>
  <si>
    <t>Оклад з 01-12-2010 з мін. окладом 600 грн., точно</t>
  </si>
  <si>
    <t>Оклад з 01-12-2010 з мін. окладом 600 грн., заокруглено</t>
  </si>
  <si>
    <t>з 01.12.2010 р.</t>
  </si>
  <si>
    <t>з 01.01.2011 р.</t>
  </si>
  <si>
    <t>Оклад з 01-01-2011 з мін. окладом 941 грн., точно</t>
  </si>
  <si>
    <t>Оклад з 01-01-2011 з мін. окладом 941 грн., заокруглено</t>
  </si>
  <si>
    <t>gg</t>
  </si>
  <si>
    <t xml:space="preserve"> ____________ В.О.Дзюра</t>
  </si>
  <si>
    <t>Тарифні коефіцієнти з 01.09.2015р</t>
  </si>
  <si>
    <t>Оклад з 01-01-2017 з мін. окладом 1600 грн. заокруглено</t>
  </si>
  <si>
    <t>з 01.01.2017 р.</t>
  </si>
  <si>
    <t>"___"_____________ 2017р.</t>
  </si>
</sst>
</file>

<file path=xl/styles.xml><?xml version="1.0" encoding="utf-8"?>
<styleSheet xmlns="http://schemas.openxmlformats.org/spreadsheetml/2006/main">
  <numFmts count="36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7">
    <font>
      <sz val="12"/>
      <name val="Times New Roman Cyr"/>
      <family val="0"/>
    </font>
    <font>
      <i/>
      <sz val="12"/>
      <name val="Times New Roman Cyr"/>
      <family val="1"/>
    </font>
    <font>
      <sz val="11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sz val="14"/>
      <name val="Times New Roman Cyr"/>
      <family val="0"/>
    </font>
    <font>
      <i/>
      <sz val="14"/>
      <name val="Times New Roman Cyr"/>
      <family val="0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2" fontId="0" fillId="0" borderId="10" xfId="0" applyNumberFormat="1" applyBorder="1" applyAlignment="1">
      <alignment vertical="top" wrapText="1"/>
    </xf>
    <xf numFmtId="2" fontId="0" fillId="0" borderId="0" xfId="0" applyNumberFormat="1" applyAlignment="1">
      <alignment vertical="top" wrapText="1"/>
    </xf>
    <xf numFmtId="0" fontId="0" fillId="0" borderId="11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2" fontId="0" fillId="0" borderId="0" xfId="0" applyNumberFormat="1" applyAlignment="1">
      <alignment horizontal="center" vertical="top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2" fontId="0" fillId="0" borderId="12" xfId="0" applyNumberFormat="1" applyFont="1" applyBorder="1" applyAlignment="1">
      <alignment horizontal="center" vertical="top" wrapText="1"/>
    </xf>
    <xf numFmtId="2" fontId="0" fillId="0" borderId="14" xfId="0" applyNumberFormat="1" applyBorder="1" applyAlignment="1">
      <alignment vertical="top" wrapText="1"/>
    </xf>
    <xf numFmtId="2" fontId="0" fillId="24" borderId="10" xfId="0" applyNumberForma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5" xfId="0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2" fontId="5" fillId="0" borderId="14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2" fontId="5" fillId="0" borderId="0" xfId="0" applyNumberFormat="1" applyFont="1" applyAlignment="1">
      <alignment horizontal="center" vertical="top" wrapText="1"/>
    </xf>
    <xf numFmtId="2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2" fontId="0" fillId="0" borderId="13" xfId="0" applyNumberFormat="1" applyBorder="1" applyAlignment="1">
      <alignment vertical="top" wrapText="1"/>
    </xf>
    <xf numFmtId="1" fontId="0" fillId="0" borderId="10" xfId="0" applyNumberFormat="1" applyBorder="1" applyAlignment="1">
      <alignment vertical="top" wrapText="1"/>
    </xf>
    <xf numFmtId="1" fontId="0" fillId="0" borderId="12" xfId="0" applyNumberFormat="1" applyBorder="1" applyAlignment="1">
      <alignment horizontal="center" vertical="top" wrapText="1"/>
    </xf>
    <xf numFmtId="1" fontId="0" fillId="0" borderId="14" xfId="0" applyNumberFormat="1" applyBorder="1" applyAlignment="1">
      <alignment vertical="top" wrapText="1"/>
    </xf>
    <xf numFmtId="1" fontId="0" fillId="0" borderId="12" xfId="0" applyNumberFormat="1" applyBorder="1" applyAlignment="1">
      <alignment vertical="top" wrapText="1"/>
    </xf>
    <xf numFmtId="1" fontId="0" fillId="0" borderId="13" xfId="0" applyNumberFormat="1" applyBorder="1" applyAlignment="1">
      <alignment vertical="top" wrapText="1"/>
    </xf>
    <xf numFmtId="1" fontId="0" fillId="0" borderId="0" xfId="0" applyNumberFormat="1" applyAlignment="1">
      <alignment vertical="top" wrapText="1"/>
    </xf>
    <xf numFmtId="2" fontId="1" fillId="0" borderId="13" xfId="0" applyNumberFormat="1" applyFont="1" applyBorder="1" applyAlignment="1">
      <alignment vertical="top" wrapText="1"/>
    </xf>
    <xf numFmtId="2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" fontId="0" fillId="0" borderId="12" xfId="0" applyNumberFormat="1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2" fontId="0" fillId="0" borderId="12" xfId="0" applyNumberFormat="1" applyBorder="1" applyAlignment="1">
      <alignment horizontal="center" vertical="top" wrapText="1"/>
    </xf>
    <xf numFmtId="2" fontId="0" fillId="0" borderId="13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1" fontId="0" fillId="0" borderId="0" xfId="0" applyNumberFormat="1" applyBorder="1" applyAlignment="1">
      <alignment vertical="top" wrapText="1"/>
    </xf>
    <xf numFmtId="2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0" xfId="0" applyAlignment="1">
      <alignment vertical="top"/>
    </xf>
    <xf numFmtId="0" fontId="8" fillId="0" borderId="16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2" fontId="7" fillId="0" borderId="16" xfId="0" applyNumberFormat="1" applyFont="1" applyBorder="1" applyAlignment="1">
      <alignment vertical="top" wrapText="1"/>
    </xf>
    <xf numFmtId="2" fontId="0" fillId="0" borderId="16" xfId="0" applyNumberFormat="1" applyBorder="1" applyAlignment="1">
      <alignment vertical="top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vertical="top"/>
    </xf>
    <xf numFmtId="0" fontId="9" fillId="0" borderId="0" xfId="0" applyFont="1" applyAlignment="1">
      <alignment vertical="top" wrapText="1"/>
    </xf>
    <xf numFmtId="0" fontId="0" fillId="24" borderId="16" xfId="0" applyFill="1" applyBorder="1" applyAlignment="1">
      <alignment vertical="top"/>
    </xf>
    <xf numFmtId="0" fontId="9" fillId="24" borderId="0" xfId="0" applyFont="1" applyFill="1" applyAlignment="1">
      <alignment vertical="top" wrapText="1"/>
    </xf>
    <xf numFmtId="0" fontId="0" fillId="0" borderId="16" xfId="0" applyFill="1" applyBorder="1" applyAlignment="1">
      <alignment vertical="top"/>
    </xf>
    <xf numFmtId="0" fontId="9" fillId="0" borderId="0" xfId="0" applyFont="1" applyFill="1" applyAlignment="1">
      <alignment vertical="top" wrapText="1"/>
    </xf>
    <xf numFmtId="2" fontId="0" fillId="0" borderId="10" xfId="0" applyNumberFormat="1" applyFill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vertical="top" wrapText="1"/>
    </xf>
    <xf numFmtId="2" fontId="0" fillId="0" borderId="10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1" fontId="0" fillId="0" borderId="17" xfId="0" applyNumberFormat="1" applyBorder="1" applyAlignment="1">
      <alignment vertical="top" wrapText="1"/>
    </xf>
    <xf numFmtId="1" fontId="0" fillId="0" borderId="11" xfId="0" applyNumberFormat="1" applyBorder="1" applyAlignment="1">
      <alignment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" fontId="0" fillId="0" borderId="20" xfId="0" applyNumberFormat="1" applyBorder="1" applyAlignment="1">
      <alignment vertical="top" wrapText="1"/>
    </xf>
    <xf numFmtId="1" fontId="0" fillId="0" borderId="14" xfId="0" applyNumberForma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G46" sqref="G46"/>
    </sheetView>
  </sheetViews>
  <sheetFormatPr defaultColWidth="8.796875" defaultRowHeight="15"/>
  <cols>
    <col min="1" max="1" width="27.19921875" style="1" customWidth="1"/>
    <col min="2" max="7" width="7.59765625" style="1" customWidth="1"/>
    <col min="8" max="9" width="9" style="6" customWidth="1"/>
    <col min="10" max="16384" width="9" style="1" customWidth="1"/>
  </cols>
  <sheetData>
    <row r="1" spans="1:9" ht="77.2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3" spans="1:9" ht="66" customHeight="1">
      <c r="A3" s="79" t="s">
        <v>34</v>
      </c>
      <c r="B3" s="79"/>
      <c r="C3" s="79"/>
      <c r="D3" s="79"/>
      <c r="E3" s="79"/>
      <c r="F3" s="79"/>
      <c r="G3" s="79"/>
      <c r="H3" s="79"/>
      <c r="I3" s="79"/>
    </row>
    <row r="4" spans="1:9" ht="64.5" customHeight="1">
      <c r="A4" s="80" t="s">
        <v>1</v>
      </c>
      <c r="B4" s="80" t="s">
        <v>35</v>
      </c>
      <c r="C4" s="80"/>
      <c r="D4" s="80" t="s">
        <v>41</v>
      </c>
      <c r="E4" s="80"/>
      <c r="F4" s="80" t="s">
        <v>39</v>
      </c>
      <c r="G4" s="80"/>
      <c r="H4" s="91" t="s">
        <v>40</v>
      </c>
      <c r="I4" s="91"/>
    </row>
    <row r="5" spans="1:9" ht="15.75">
      <c r="A5" s="80"/>
      <c r="B5" s="9" t="s">
        <v>9</v>
      </c>
      <c r="C5" s="9" t="s">
        <v>10</v>
      </c>
      <c r="D5" s="9"/>
      <c r="E5" s="9"/>
      <c r="F5" s="9" t="s">
        <v>9</v>
      </c>
      <c r="G5" s="9" t="s">
        <v>10</v>
      </c>
      <c r="H5" s="10" t="s">
        <v>9</v>
      </c>
      <c r="I5" s="10" t="s">
        <v>10</v>
      </c>
    </row>
    <row r="6" spans="1:9" ht="15.75">
      <c r="A6" s="11" t="s">
        <v>26</v>
      </c>
      <c r="B6" s="7"/>
      <c r="C6" s="7"/>
      <c r="D6" s="7"/>
      <c r="E6" s="7"/>
      <c r="F6" s="7"/>
      <c r="G6" s="7"/>
      <c r="H6" s="8"/>
      <c r="I6" s="8"/>
    </row>
    <row r="7" spans="1:9" ht="15.75">
      <c r="A7" s="3" t="s">
        <v>25</v>
      </c>
      <c r="B7" s="2">
        <v>285</v>
      </c>
      <c r="C7" s="2">
        <v>330</v>
      </c>
      <c r="D7" s="5">
        <f aca="true" t="shared" si="0" ref="D7:E9">B7*1.15</f>
        <v>327.75</v>
      </c>
      <c r="E7" s="5">
        <f t="shared" si="0"/>
        <v>379.49999999999994</v>
      </c>
      <c r="F7" s="2">
        <f aca="true" t="shared" si="1" ref="F7:G9">ROUND((B7*1.15),0)</f>
        <v>328</v>
      </c>
      <c r="G7" s="2">
        <f>ROUND((C7*1.15),0)-1</f>
        <v>379</v>
      </c>
      <c r="H7" s="5">
        <f aca="true" t="shared" si="2" ref="H7:I9">F7/2</f>
        <v>164</v>
      </c>
      <c r="I7" s="5">
        <f t="shared" si="2"/>
        <v>189.5</v>
      </c>
    </row>
    <row r="8" spans="1:9" ht="15.75">
      <c r="A8" s="3" t="s">
        <v>3</v>
      </c>
      <c r="B8" s="2">
        <v>280</v>
      </c>
      <c r="C8" s="2">
        <v>310</v>
      </c>
      <c r="D8" s="5">
        <f t="shared" si="0"/>
        <v>322</v>
      </c>
      <c r="E8" s="5">
        <f t="shared" si="0"/>
        <v>356.5</v>
      </c>
      <c r="F8" s="2">
        <f t="shared" si="1"/>
        <v>322</v>
      </c>
      <c r="G8" s="2">
        <f>ROUND((C8*1.15),0)-1</f>
        <v>356</v>
      </c>
      <c r="H8" s="5">
        <f t="shared" si="2"/>
        <v>161</v>
      </c>
      <c r="I8" s="5">
        <f t="shared" si="2"/>
        <v>178</v>
      </c>
    </row>
    <row r="9" spans="1:9" ht="15.75">
      <c r="A9" s="3" t="s">
        <v>5</v>
      </c>
      <c r="B9" s="2">
        <v>245</v>
      </c>
      <c r="C9" s="2">
        <v>265</v>
      </c>
      <c r="D9" s="5">
        <f t="shared" si="0"/>
        <v>281.75</v>
      </c>
      <c r="E9" s="5">
        <f t="shared" si="0"/>
        <v>304.75</v>
      </c>
      <c r="F9" s="2">
        <f t="shared" si="1"/>
        <v>282</v>
      </c>
      <c r="G9" s="2">
        <f t="shared" si="1"/>
        <v>305</v>
      </c>
      <c r="H9" s="5">
        <f t="shared" si="2"/>
        <v>141</v>
      </c>
      <c r="I9" s="5">
        <f t="shared" si="2"/>
        <v>152.5</v>
      </c>
    </row>
    <row r="10" spans="1:9" ht="15.75">
      <c r="A10" s="81" t="s">
        <v>37</v>
      </c>
      <c r="B10" s="82"/>
      <c r="C10" s="82"/>
      <c r="D10" s="82"/>
      <c r="E10" s="82"/>
      <c r="F10" s="83"/>
      <c r="G10" s="2"/>
      <c r="H10" s="5"/>
      <c r="I10" s="5"/>
    </row>
    <row r="11" spans="1:9" ht="15.75">
      <c r="A11" s="3" t="s">
        <v>25</v>
      </c>
      <c r="B11" s="2">
        <v>280</v>
      </c>
      <c r="C11" s="2">
        <v>300</v>
      </c>
      <c r="D11" s="5">
        <f aca="true" t="shared" si="3" ref="D11:E13">B11*1.15</f>
        <v>322</v>
      </c>
      <c r="E11" s="5">
        <f t="shared" si="3"/>
        <v>345</v>
      </c>
      <c r="F11" s="2">
        <f>ROUND((B11*1.15),0)</f>
        <v>322</v>
      </c>
      <c r="G11" s="2">
        <f>ROUND((C11*1.15),0)</f>
        <v>345</v>
      </c>
      <c r="H11" s="5">
        <f aca="true" t="shared" si="4" ref="H11:I13">F11/2</f>
        <v>161</v>
      </c>
      <c r="I11" s="5">
        <f t="shared" si="4"/>
        <v>172.5</v>
      </c>
    </row>
    <row r="12" spans="1:9" ht="15.75">
      <c r="A12" s="3" t="s">
        <v>3</v>
      </c>
      <c r="B12" s="2">
        <v>260</v>
      </c>
      <c r="C12" s="2">
        <v>280</v>
      </c>
      <c r="D12" s="5">
        <f t="shared" si="3"/>
        <v>299</v>
      </c>
      <c r="E12" s="5">
        <f t="shared" si="3"/>
        <v>322</v>
      </c>
      <c r="F12" s="2">
        <f>ROUND((B12*1.15),0)</f>
        <v>299</v>
      </c>
      <c r="G12" s="2">
        <f>ROUND((C12*1.15),0)</f>
        <v>322</v>
      </c>
      <c r="H12" s="5">
        <f t="shared" si="4"/>
        <v>149.5</v>
      </c>
      <c r="I12" s="5">
        <f t="shared" si="4"/>
        <v>161</v>
      </c>
    </row>
    <row r="13" spans="1:9" ht="15.75">
      <c r="A13" s="3" t="s">
        <v>5</v>
      </c>
      <c r="B13" s="2">
        <v>230</v>
      </c>
      <c r="C13" s="2">
        <v>250</v>
      </c>
      <c r="D13" s="5">
        <f t="shared" si="3"/>
        <v>264.5</v>
      </c>
      <c r="E13" s="5">
        <f t="shared" si="3"/>
        <v>287.5</v>
      </c>
      <c r="F13" s="2">
        <f>ROUND((B13*1.15),0)-1</f>
        <v>264</v>
      </c>
      <c r="G13" s="2">
        <f>ROUND((C13*1.15),0)-1</f>
        <v>287</v>
      </c>
      <c r="H13" s="5">
        <f t="shared" si="4"/>
        <v>132</v>
      </c>
      <c r="I13" s="5">
        <f t="shared" si="4"/>
        <v>143.5</v>
      </c>
    </row>
    <row r="14" spans="1:9" ht="15.75">
      <c r="A14" s="84" t="s">
        <v>38</v>
      </c>
      <c r="B14" s="82"/>
      <c r="C14" s="82"/>
      <c r="D14" s="82"/>
      <c r="E14" s="82"/>
      <c r="F14" s="82"/>
      <c r="G14" s="82"/>
      <c r="H14" s="82"/>
      <c r="I14" s="83"/>
    </row>
    <row r="15" spans="1:9" ht="15.75">
      <c r="A15" s="3" t="s">
        <v>25</v>
      </c>
      <c r="B15" s="2">
        <v>270</v>
      </c>
      <c r="C15" s="2">
        <v>290</v>
      </c>
      <c r="D15" s="5">
        <f aca="true" t="shared" si="5" ref="D15:D26">B15*1.15</f>
        <v>310.5</v>
      </c>
      <c r="E15" s="5">
        <f aca="true" t="shared" si="6" ref="E15:E26">C15*1.15</f>
        <v>333.5</v>
      </c>
      <c r="F15" s="2">
        <f>ROUND((B15*1.15),0)-1</f>
        <v>310</v>
      </c>
      <c r="G15" s="2">
        <f>ROUND((C15*1.15),0)-1</f>
        <v>333</v>
      </c>
      <c r="H15" s="5">
        <f aca="true" t="shared" si="7" ref="H15:H26">F15/2</f>
        <v>155</v>
      </c>
      <c r="I15" s="5">
        <f aca="true" t="shared" si="8" ref="I15:I26">G15/2</f>
        <v>166.5</v>
      </c>
    </row>
    <row r="16" spans="1:9" ht="15.75">
      <c r="A16" s="3" t="s">
        <v>3</v>
      </c>
      <c r="B16" s="2">
        <v>240</v>
      </c>
      <c r="C16" s="2">
        <v>270</v>
      </c>
      <c r="D16" s="5">
        <f t="shared" si="5"/>
        <v>276</v>
      </c>
      <c r="E16" s="5">
        <f t="shared" si="6"/>
        <v>310.5</v>
      </c>
      <c r="F16" s="2">
        <f aca="true" t="shared" si="9" ref="F16:F26">ROUND((B16*1.15),0)</f>
        <v>276</v>
      </c>
      <c r="G16" s="2">
        <f>ROUND((C16*1.15),0)-1</f>
        <v>310</v>
      </c>
      <c r="H16" s="5">
        <f t="shared" si="7"/>
        <v>138</v>
      </c>
      <c r="I16" s="5">
        <f t="shared" si="8"/>
        <v>155</v>
      </c>
    </row>
    <row r="17" spans="1:9" ht="15.75">
      <c r="A17" s="3" t="s">
        <v>5</v>
      </c>
      <c r="B17" s="2">
        <v>210</v>
      </c>
      <c r="C17" s="2">
        <v>240</v>
      </c>
      <c r="D17" s="5">
        <f t="shared" si="5"/>
        <v>241.49999999999997</v>
      </c>
      <c r="E17" s="5">
        <f t="shared" si="6"/>
        <v>276</v>
      </c>
      <c r="F17" s="2">
        <f>ROUND((B17*1.15),0)-1</f>
        <v>241</v>
      </c>
      <c r="G17" s="2">
        <f aca="true" t="shared" si="10" ref="G17:G26">ROUND((C17*1.15),0)</f>
        <v>276</v>
      </c>
      <c r="H17" s="5">
        <f t="shared" si="7"/>
        <v>120.5</v>
      </c>
      <c r="I17" s="5">
        <f t="shared" si="8"/>
        <v>138</v>
      </c>
    </row>
    <row r="18" spans="1:9" ht="15.75">
      <c r="A18" s="2" t="s">
        <v>2</v>
      </c>
      <c r="B18" s="2"/>
      <c r="C18" s="2">
        <v>325</v>
      </c>
      <c r="D18" s="5">
        <f t="shared" si="5"/>
        <v>0</v>
      </c>
      <c r="E18" s="5">
        <f t="shared" si="6"/>
        <v>373.74999999999994</v>
      </c>
      <c r="F18" s="2">
        <f t="shared" si="9"/>
        <v>0</v>
      </c>
      <c r="G18" s="2">
        <f t="shared" si="10"/>
        <v>374</v>
      </c>
      <c r="H18" s="5">
        <f t="shared" si="7"/>
        <v>0</v>
      </c>
      <c r="I18" s="5">
        <f t="shared" si="8"/>
        <v>187</v>
      </c>
    </row>
    <row r="19" spans="1:9" ht="15.75">
      <c r="A19" s="2" t="s">
        <v>4</v>
      </c>
      <c r="B19" s="2"/>
      <c r="C19" s="2">
        <v>320</v>
      </c>
      <c r="D19" s="5">
        <f t="shared" si="5"/>
        <v>0</v>
      </c>
      <c r="E19" s="5">
        <f t="shared" si="6"/>
        <v>368</v>
      </c>
      <c r="F19" s="2">
        <f t="shared" si="9"/>
        <v>0</v>
      </c>
      <c r="G19" s="2">
        <f t="shared" si="10"/>
        <v>368</v>
      </c>
      <c r="H19" s="5">
        <f t="shared" si="7"/>
        <v>0</v>
      </c>
      <c r="I19" s="5">
        <f t="shared" si="8"/>
        <v>184</v>
      </c>
    </row>
    <row r="20" spans="1:9" ht="15.75">
      <c r="A20" s="3" t="s">
        <v>3</v>
      </c>
      <c r="B20" s="2"/>
      <c r="C20" s="2">
        <v>300</v>
      </c>
      <c r="D20" s="5">
        <f t="shared" si="5"/>
        <v>0</v>
      </c>
      <c r="E20" s="5">
        <f t="shared" si="6"/>
        <v>345</v>
      </c>
      <c r="F20" s="2">
        <f t="shared" si="9"/>
        <v>0</v>
      </c>
      <c r="G20" s="2">
        <f t="shared" si="10"/>
        <v>345</v>
      </c>
      <c r="H20" s="5">
        <f t="shared" si="7"/>
        <v>0</v>
      </c>
      <c r="I20" s="5">
        <f t="shared" si="8"/>
        <v>172.5</v>
      </c>
    </row>
    <row r="21" spans="1:9" ht="15.75">
      <c r="A21" s="2" t="s">
        <v>6</v>
      </c>
      <c r="B21" s="2"/>
      <c r="C21" s="2">
        <v>300</v>
      </c>
      <c r="D21" s="5">
        <f t="shared" si="5"/>
        <v>0</v>
      </c>
      <c r="E21" s="5">
        <f t="shared" si="6"/>
        <v>345</v>
      </c>
      <c r="F21" s="2">
        <f t="shared" si="9"/>
        <v>0</v>
      </c>
      <c r="G21" s="2">
        <f t="shared" si="10"/>
        <v>345</v>
      </c>
      <c r="H21" s="5">
        <f t="shared" si="7"/>
        <v>0</v>
      </c>
      <c r="I21" s="5">
        <f t="shared" si="8"/>
        <v>172.5</v>
      </c>
    </row>
    <row r="22" spans="1:9" ht="15.75">
      <c r="A22" s="3" t="s">
        <v>5</v>
      </c>
      <c r="B22" s="2"/>
      <c r="C22" s="2">
        <v>260</v>
      </c>
      <c r="D22" s="5">
        <f t="shared" si="5"/>
        <v>0</v>
      </c>
      <c r="E22" s="5">
        <f t="shared" si="6"/>
        <v>299</v>
      </c>
      <c r="F22" s="2">
        <f t="shared" si="9"/>
        <v>0</v>
      </c>
      <c r="G22" s="2">
        <f t="shared" si="10"/>
        <v>299</v>
      </c>
      <c r="H22" s="5">
        <f t="shared" si="7"/>
        <v>0</v>
      </c>
      <c r="I22" s="5">
        <f t="shared" si="8"/>
        <v>149.5</v>
      </c>
    </row>
    <row r="23" spans="1:9" ht="15.75">
      <c r="A23" s="2" t="s">
        <v>7</v>
      </c>
      <c r="B23" s="2"/>
      <c r="C23" s="2">
        <v>260</v>
      </c>
      <c r="D23" s="5">
        <f t="shared" si="5"/>
        <v>0</v>
      </c>
      <c r="E23" s="5">
        <f t="shared" si="6"/>
        <v>299</v>
      </c>
      <c r="F23" s="2">
        <f t="shared" si="9"/>
        <v>0</v>
      </c>
      <c r="G23" s="2">
        <f t="shared" si="10"/>
        <v>299</v>
      </c>
      <c r="H23" s="5">
        <f t="shared" si="7"/>
        <v>0</v>
      </c>
      <c r="I23" s="5">
        <f t="shared" si="8"/>
        <v>149.5</v>
      </c>
    </row>
    <row r="24" spans="1:9" ht="15.75">
      <c r="A24" s="3" t="s">
        <v>5</v>
      </c>
      <c r="B24" s="2"/>
      <c r="C24" s="2">
        <v>230</v>
      </c>
      <c r="D24" s="5">
        <f t="shared" si="5"/>
        <v>0</v>
      </c>
      <c r="E24" s="5">
        <f t="shared" si="6"/>
        <v>264.5</v>
      </c>
      <c r="F24" s="2">
        <f t="shared" si="9"/>
        <v>0</v>
      </c>
      <c r="G24" s="2">
        <f>ROUND((C24*1.15),0)-1</f>
        <v>264</v>
      </c>
      <c r="H24" s="5">
        <f t="shared" si="7"/>
        <v>0</v>
      </c>
      <c r="I24" s="5">
        <f t="shared" si="8"/>
        <v>132</v>
      </c>
    </row>
    <row r="25" spans="1:9" ht="15.75">
      <c r="A25" s="2" t="s">
        <v>8</v>
      </c>
      <c r="B25" s="2"/>
      <c r="C25" s="2">
        <v>230</v>
      </c>
      <c r="D25" s="5">
        <f t="shared" si="5"/>
        <v>0</v>
      </c>
      <c r="E25" s="5">
        <f t="shared" si="6"/>
        <v>264.5</v>
      </c>
      <c r="F25" s="2">
        <f t="shared" si="9"/>
        <v>0</v>
      </c>
      <c r="G25" s="2">
        <f>ROUND((C25*1.15),0)-1</f>
        <v>264</v>
      </c>
      <c r="H25" s="5">
        <f t="shared" si="7"/>
        <v>0</v>
      </c>
      <c r="I25" s="5">
        <f t="shared" si="8"/>
        <v>132</v>
      </c>
    </row>
    <row r="26" spans="1:9" ht="15.75">
      <c r="A26" s="3" t="s">
        <v>5</v>
      </c>
      <c r="B26" s="2"/>
      <c r="C26" s="2">
        <v>200</v>
      </c>
      <c r="D26" s="5">
        <f t="shared" si="5"/>
        <v>0</v>
      </c>
      <c r="E26" s="5">
        <f t="shared" si="6"/>
        <v>229.99999999999997</v>
      </c>
      <c r="F26" s="2">
        <f t="shared" si="9"/>
        <v>0</v>
      </c>
      <c r="G26" s="2">
        <f t="shared" si="10"/>
        <v>230</v>
      </c>
      <c r="H26" s="5">
        <f t="shared" si="7"/>
        <v>0</v>
      </c>
      <c r="I26" s="5">
        <f t="shared" si="8"/>
        <v>115</v>
      </c>
    </row>
    <row r="27" spans="1:9" ht="15.75">
      <c r="A27" s="85" t="s">
        <v>11</v>
      </c>
      <c r="B27" s="86"/>
      <c r="C27" s="86"/>
      <c r="D27" s="86"/>
      <c r="E27" s="86"/>
      <c r="F27" s="86"/>
      <c r="G27" s="86"/>
      <c r="H27" s="86"/>
      <c r="I27" s="87"/>
    </row>
    <row r="28" spans="1:9" ht="15.75">
      <c r="A28" s="2" t="s">
        <v>36</v>
      </c>
      <c r="B28" s="2">
        <v>160</v>
      </c>
      <c r="C28" s="2">
        <v>230</v>
      </c>
      <c r="D28" s="5">
        <f>B28*1.15</f>
        <v>184</v>
      </c>
      <c r="E28" s="5">
        <f>C28*1.15</f>
        <v>264.5</v>
      </c>
      <c r="F28" s="2">
        <f>ROUND((B28*1.15),0)</f>
        <v>184</v>
      </c>
      <c r="G28" s="2">
        <f>ROUND((C28*1.15),0)-1</f>
        <v>264</v>
      </c>
      <c r="H28" s="5">
        <f>F28/2</f>
        <v>92</v>
      </c>
      <c r="I28" s="5">
        <f>G28/2</f>
        <v>132</v>
      </c>
    </row>
    <row r="29" spans="1:9" ht="15.75">
      <c r="A29" s="2" t="s">
        <v>12</v>
      </c>
      <c r="B29" s="2"/>
      <c r="C29" s="2"/>
      <c r="D29" s="2"/>
      <c r="E29" s="2"/>
      <c r="F29" s="2"/>
      <c r="G29" s="2"/>
      <c r="H29" s="5"/>
      <c r="I29" s="5"/>
    </row>
    <row r="30" spans="1:9" ht="15.75">
      <c r="A30" s="3" t="s">
        <v>13</v>
      </c>
      <c r="B30" s="2">
        <v>195</v>
      </c>
      <c r="C30" s="2">
        <v>220</v>
      </c>
      <c r="D30" s="5">
        <f aca="true" t="shared" si="11" ref="D30:E33">B30*1.15</f>
        <v>224.24999999999997</v>
      </c>
      <c r="E30" s="5">
        <f t="shared" si="11"/>
        <v>252.99999999999997</v>
      </c>
      <c r="F30" s="2">
        <f aca="true" t="shared" si="12" ref="F30:G33">ROUND((B30*1.15),0)</f>
        <v>224</v>
      </c>
      <c r="G30" s="2">
        <f t="shared" si="12"/>
        <v>253</v>
      </c>
      <c r="H30" s="5">
        <f aca="true" t="shared" si="13" ref="H30:I33">F30/2</f>
        <v>112</v>
      </c>
      <c r="I30" s="5">
        <f t="shared" si="13"/>
        <v>126.5</v>
      </c>
    </row>
    <row r="31" spans="1:9" ht="15.75">
      <c r="A31" s="3" t="s">
        <v>14</v>
      </c>
      <c r="B31" s="2">
        <v>175</v>
      </c>
      <c r="C31" s="2">
        <v>195</v>
      </c>
      <c r="D31" s="5">
        <f t="shared" si="11"/>
        <v>201.24999999999997</v>
      </c>
      <c r="E31" s="5">
        <f t="shared" si="11"/>
        <v>224.24999999999997</v>
      </c>
      <c r="F31" s="2">
        <f t="shared" si="12"/>
        <v>201</v>
      </c>
      <c r="G31" s="2">
        <f t="shared" si="12"/>
        <v>224</v>
      </c>
      <c r="H31" s="5">
        <f t="shared" si="13"/>
        <v>100.5</v>
      </c>
      <c r="I31" s="5">
        <f t="shared" si="13"/>
        <v>112</v>
      </c>
    </row>
    <row r="32" spans="1:9" ht="15.75">
      <c r="A32" s="3" t="s">
        <v>15</v>
      </c>
      <c r="B32" s="2">
        <v>155</v>
      </c>
      <c r="C32" s="2">
        <v>175</v>
      </c>
      <c r="D32" s="5">
        <f t="shared" si="11"/>
        <v>178.25</v>
      </c>
      <c r="E32" s="5">
        <f t="shared" si="11"/>
        <v>201.24999999999997</v>
      </c>
      <c r="F32" s="2">
        <f t="shared" si="12"/>
        <v>178</v>
      </c>
      <c r="G32" s="2">
        <f t="shared" si="12"/>
        <v>201</v>
      </c>
      <c r="H32" s="5">
        <f t="shared" si="13"/>
        <v>89</v>
      </c>
      <c r="I32" s="5">
        <f t="shared" si="13"/>
        <v>100.5</v>
      </c>
    </row>
    <row r="33" spans="1:9" ht="15.75">
      <c r="A33" s="2" t="s">
        <v>16</v>
      </c>
      <c r="B33" s="2"/>
      <c r="C33" s="2">
        <v>180</v>
      </c>
      <c r="D33" s="5">
        <f t="shared" si="11"/>
        <v>0</v>
      </c>
      <c r="E33" s="5">
        <f t="shared" si="11"/>
        <v>206.99999999999997</v>
      </c>
      <c r="F33" s="2">
        <f t="shared" si="12"/>
        <v>0</v>
      </c>
      <c r="G33" s="2">
        <f t="shared" si="12"/>
        <v>207</v>
      </c>
      <c r="H33" s="5">
        <f t="shared" si="13"/>
        <v>0</v>
      </c>
      <c r="I33" s="5">
        <f t="shared" si="13"/>
        <v>103.5</v>
      </c>
    </row>
    <row r="34" spans="1:9" ht="15.75">
      <c r="A34" s="2" t="s">
        <v>17</v>
      </c>
      <c r="B34" s="2"/>
      <c r="C34" s="2"/>
      <c r="D34" s="2"/>
      <c r="E34" s="2"/>
      <c r="F34" s="2"/>
      <c r="G34" s="2"/>
      <c r="H34" s="5"/>
      <c r="I34" s="5"/>
    </row>
    <row r="35" spans="1:9" ht="15.75">
      <c r="A35" s="3" t="s">
        <v>13</v>
      </c>
      <c r="B35" s="2"/>
      <c r="C35" s="2">
        <v>160</v>
      </c>
      <c r="D35" s="5">
        <f aca="true" t="shared" si="14" ref="D35:E37">B35*1.15</f>
        <v>0</v>
      </c>
      <c r="E35" s="5">
        <f t="shared" si="14"/>
        <v>184</v>
      </c>
      <c r="F35" s="2">
        <f aca="true" t="shared" si="15" ref="F35:G37">ROUND((B35*1.15),0)</f>
        <v>0</v>
      </c>
      <c r="G35" s="2">
        <f t="shared" si="15"/>
        <v>184</v>
      </c>
      <c r="H35" s="5">
        <f aca="true" t="shared" si="16" ref="H35:I37">F35/2</f>
        <v>0</v>
      </c>
      <c r="I35" s="5">
        <f t="shared" si="16"/>
        <v>92</v>
      </c>
    </row>
    <row r="36" spans="1:9" ht="15.75">
      <c r="A36" s="3" t="s">
        <v>14</v>
      </c>
      <c r="B36" s="2"/>
      <c r="C36" s="2">
        <v>150</v>
      </c>
      <c r="D36" s="5">
        <f t="shared" si="14"/>
        <v>0</v>
      </c>
      <c r="E36" s="5">
        <f t="shared" si="14"/>
        <v>172.5</v>
      </c>
      <c r="F36" s="2">
        <f t="shared" si="15"/>
        <v>0</v>
      </c>
      <c r="G36" s="2">
        <f>ROUND((C36*1.15),0)-1</f>
        <v>172</v>
      </c>
      <c r="H36" s="5">
        <f t="shared" si="16"/>
        <v>0</v>
      </c>
      <c r="I36" s="5">
        <f t="shared" si="16"/>
        <v>86</v>
      </c>
    </row>
    <row r="37" spans="1:9" ht="15.75">
      <c r="A37" s="3" t="s">
        <v>15</v>
      </c>
      <c r="B37" s="2"/>
      <c r="C37" s="2">
        <v>140</v>
      </c>
      <c r="D37" s="5">
        <f t="shared" si="14"/>
        <v>0</v>
      </c>
      <c r="E37" s="5">
        <f t="shared" si="14"/>
        <v>161</v>
      </c>
      <c r="F37" s="2">
        <f t="shared" si="15"/>
        <v>0</v>
      </c>
      <c r="G37" s="2">
        <f t="shared" si="15"/>
        <v>161</v>
      </c>
      <c r="H37" s="5">
        <f t="shared" si="16"/>
        <v>0</v>
      </c>
      <c r="I37" s="5">
        <f t="shared" si="16"/>
        <v>80.5</v>
      </c>
    </row>
    <row r="38" spans="1:9" ht="15.75">
      <c r="A38" s="85" t="s">
        <v>18</v>
      </c>
      <c r="B38" s="86"/>
      <c r="C38" s="86"/>
      <c r="D38" s="86"/>
      <c r="E38" s="86"/>
      <c r="F38" s="86"/>
      <c r="G38" s="86"/>
      <c r="H38" s="86"/>
      <c r="I38" s="87"/>
    </row>
    <row r="39" spans="1:9" ht="15.75">
      <c r="A39" s="2" t="s">
        <v>36</v>
      </c>
      <c r="B39" s="2"/>
      <c r="C39" s="2">
        <v>150</v>
      </c>
      <c r="D39" s="5">
        <f>B39*1.15</f>
        <v>0</v>
      </c>
      <c r="E39" s="5">
        <f>C39*1.15</f>
        <v>172.5</v>
      </c>
      <c r="F39" s="2">
        <f>ROUND((B39*1.15),0)</f>
        <v>0</v>
      </c>
      <c r="G39" s="2">
        <f>ROUND((C39*1.15),0)-1</f>
        <v>172</v>
      </c>
      <c r="H39" s="5">
        <f>F39/2</f>
        <v>0</v>
      </c>
      <c r="I39" s="5">
        <f>G39/2</f>
        <v>86</v>
      </c>
    </row>
    <row r="40" spans="1:9" ht="15.75">
      <c r="A40" s="2" t="s">
        <v>12</v>
      </c>
      <c r="B40" s="2"/>
      <c r="C40" s="2"/>
      <c r="D40" s="2"/>
      <c r="E40" s="2"/>
      <c r="F40" s="2"/>
      <c r="G40" s="2"/>
      <c r="H40" s="5"/>
      <c r="I40" s="5"/>
    </row>
    <row r="41" spans="1:9" ht="15.75">
      <c r="A41" s="3" t="s">
        <v>13</v>
      </c>
      <c r="B41" s="2"/>
      <c r="C41" s="2">
        <v>145</v>
      </c>
      <c r="D41" s="5">
        <f aca="true" t="shared" si="17" ref="D41:E43">B41*1.15</f>
        <v>0</v>
      </c>
      <c r="E41" s="5">
        <f t="shared" si="17"/>
        <v>166.75</v>
      </c>
      <c r="F41" s="2">
        <f aca="true" t="shared" si="18" ref="F41:G43">ROUND((B41*1.15),0)</f>
        <v>0</v>
      </c>
      <c r="G41" s="2">
        <f t="shared" si="18"/>
        <v>167</v>
      </c>
      <c r="H41" s="5">
        <f aca="true" t="shared" si="19" ref="H41:I43">F41/2</f>
        <v>0</v>
      </c>
      <c r="I41" s="5">
        <f t="shared" si="19"/>
        <v>83.5</v>
      </c>
    </row>
    <row r="42" spans="1:9" ht="15.75">
      <c r="A42" s="3" t="s">
        <v>14</v>
      </c>
      <c r="B42" s="2"/>
      <c r="C42" s="2">
        <v>140</v>
      </c>
      <c r="D42" s="5">
        <f t="shared" si="17"/>
        <v>0</v>
      </c>
      <c r="E42" s="5">
        <f t="shared" si="17"/>
        <v>161</v>
      </c>
      <c r="F42" s="2">
        <f t="shared" si="18"/>
        <v>0</v>
      </c>
      <c r="G42" s="2">
        <f t="shared" si="18"/>
        <v>161</v>
      </c>
      <c r="H42" s="5">
        <f t="shared" si="19"/>
        <v>0</v>
      </c>
      <c r="I42" s="5">
        <f t="shared" si="19"/>
        <v>80.5</v>
      </c>
    </row>
    <row r="43" spans="1:9" ht="15.75">
      <c r="A43" s="3" t="s">
        <v>19</v>
      </c>
      <c r="B43" s="2"/>
      <c r="C43" s="2">
        <v>130</v>
      </c>
      <c r="D43" s="5">
        <f t="shared" si="17"/>
        <v>0</v>
      </c>
      <c r="E43" s="5">
        <f t="shared" si="17"/>
        <v>149.5</v>
      </c>
      <c r="F43" s="2">
        <f t="shared" si="18"/>
        <v>0</v>
      </c>
      <c r="G43" s="2">
        <f>ROUND((C43*1.15),0)-1</f>
        <v>149</v>
      </c>
      <c r="H43" s="5">
        <f t="shared" si="19"/>
        <v>0</v>
      </c>
      <c r="I43" s="5">
        <f t="shared" si="19"/>
        <v>74.5</v>
      </c>
    </row>
    <row r="44" spans="1:9" ht="15.75">
      <c r="A44" s="2" t="s">
        <v>17</v>
      </c>
      <c r="B44" s="2"/>
      <c r="C44" s="2"/>
      <c r="D44" s="2"/>
      <c r="E44" s="2"/>
      <c r="F44" s="2"/>
      <c r="G44" s="2"/>
      <c r="H44" s="5"/>
      <c r="I44" s="5"/>
    </row>
    <row r="45" spans="1:9" ht="15.75">
      <c r="A45" s="3" t="s">
        <v>13</v>
      </c>
      <c r="B45" s="2"/>
      <c r="C45" s="2">
        <v>135</v>
      </c>
      <c r="D45" s="5">
        <f aca="true" t="shared" si="20" ref="D45:D52">B45*1.15</f>
        <v>0</v>
      </c>
      <c r="E45" s="5">
        <f aca="true" t="shared" si="21" ref="E45:E52">C45*1.15</f>
        <v>155.25</v>
      </c>
      <c r="F45" s="2">
        <f aca="true" t="shared" si="22" ref="F45:F52">ROUND((B45*1.15),0)</f>
        <v>0</v>
      </c>
      <c r="G45" s="2">
        <f aca="true" t="shared" si="23" ref="G45:G52">ROUND((C45*1.15),0)</f>
        <v>155</v>
      </c>
      <c r="H45" s="5">
        <f aca="true" t="shared" si="24" ref="H45:H52">F45/2</f>
        <v>0</v>
      </c>
      <c r="I45" s="5">
        <f aca="true" t="shared" si="25" ref="I45:I52">G45/2</f>
        <v>77.5</v>
      </c>
    </row>
    <row r="46" spans="1:9" ht="15.75">
      <c r="A46" s="3" t="s">
        <v>14</v>
      </c>
      <c r="B46" s="2"/>
      <c r="C46" s="2">
        <v>130</v>
      </c>
      <c r="D46" s="5">
        <f t="shared" si="20"/>
        <v>0</v>
      </c>
      <c r="E46" s="5">
        <f t="shared" si="21"/>
        <v>149.5</v>
      </c>
      <c r="F46" s="2">
        <f t="shared" si="22"/>
        <v>0</v>
      </c>
      <c r="G46" s="2">
        <f>ROUND((C46*1.15),0)-1</f>
        <v>149</v>
      </c>
      <c r="H46" s="5">
        <f t="shared" si="24"/>
        <v>0</v>
      </c>
      <c r="I46" s="5">
        <f t="shared" si="25"/>
        <v>74.5</v>
      </c>
    </row>
    <row r="47" spans="1:9" ht="15.75">
      <c r="A47" s="3" t="s">
        <v>19</v>
      </c>
      <c r="B47" s="2"/>
      <c r="C47" s="2">
        <v>120</v>
      </c>
      <c r="D47" s="5">
        <f t="shared" si="20"/>
        <v>0</v>
      </c>
      <c r="E47" s="5">
        <f t="shared" si="21"/>
        <v>138</v>
      </c>
      <c r="F47" s="2">
        <f t="shared" si="22"/>
        <v>0</v>
      </c>
      <c r="G47" s="2">
        <f t="shared" si="23"/>
        <v>138</v>
      </c>
      <c r="H47" s="5">
        <f t="shared" si="24"/>
        <v>0</v>
      </c>
      <c r="I47" s="5">
        <f t="shared" si="25"/>
        <v>69</v>
      </c>
    </row>
    <row r="48" spans="1:9" ht="15.75">
      <c r="A48" s="2" t="s">
        <v>20</v>
      </c>
      <c r="B48" s="2"/>
      <c r="C48" s="2">
        <v>140</v>
      </c>
      <c r="D48" s="5">
        <f t="shared" si="20"/>
        <v>0</v>
      </c>
      <c r="E48" s="5">
        <f t="shared" si="21"/>
        <v>161</v>
      </c>
      <c r="F48" s="2">
        <f t="shared" si="22"/>
        <v>0</v>
      </c>
      <c r="G48" s="2">
        <f t="shared" si="23"/>
        <v>161</v>
      </c>
      <c r="H48" s="5">
        <f t="shared" si="24"/>
        <v>0</v>
      </c>
      <c r="I48" s="5">
        <f t="shared" si="25"/>
        <v>80.5</v>
      </c>
    </row>
    <row r="49" spans="1:9" ht="15.75">
      <c r="A49" s="2" t="s">
        <v>21</v>
      </c>
      <c r="B49" s="2"/>
      <c r="C49" s="2">
        <v>125</v>
      </c>
      <c r="D49" s="5">
        <f t="shared" si="20"/>
        <v>0</v>
      </c>
      <c r="E49" s="5">
        <f t="shared" si="21"/>
        <v>143.75</v>
      </c>
      <c r="F49" s="2">
        <f t="shared" si="22"/>
        <v>0</v>
      </c>
      <c r="G49" s="2">
        <f t="shared" si="23"/>
        <v>144</v>
      </c>
      <c r="H49" s="5">
        <f t="shared" si="24"/>
        <v>0</v>
      </c>
      <c r="I49" s="5">
        <f t="shared" si="25"/>
        <v>72</v>
      </c>
    </row>
    <row r="50" spans="1:9" ht="15.75">
      <c r="A50" s="2" t="s">
        <v>22</v>
      </c>
      <c r="B50" s="2">
        <v>120</v>
      </c>
      <c r="C50" s="2">
        <v>125</v>
      </c>
      <c r="D50" s="5">
        <f t="shared" si="20"/>
        <v>138</v>
      </c>
      <c r="E50" s="5">
        <f t="shared" si="21"/>
        <v>143.75</v>
      </c>
      <c r="F50" s="2">
        <f t="shared" si="22"/>
        <v>138</v>
      </c>
      <c r="G50" s="2">
        <f t="shared" si="23"/>
        <v>144</v>
      </c>
      <c r="H50" s="5">
        <f t="shared" si="24"/>
        <v>69</v>
      </c>
      <c r="I50" s="5">
        <f t="shared" si="25"/>
        <v>72</v>
      </c>
    </row>
    <row r="51" spans="1:9" ht="15.75">
      <c r="A51" s="4" t="s">
        <v>23</v>
      </c>
      <c r="B51" s="2"/>
      <c r="C51" s="2">
        <v>145</v>
      </c>
      <c r="D51" s="5">
        <f t="shared" si="20"/>
        <v>0</v>
      </c>
      <c r="E51" s="5">
        <f t="shared" si="21"/>
        <v>166.75</v>
      </c>
      <c r="F51" s="2">
        <f t="shared" si="22"/>
        <v>0</v>
      </c>
      <c r="G51" s="2">
        <f t="shared" si="23"/>
        <v>167</v>
      </c>
      <c r="H51" s="5">
        <f t="shared" si="24"/>
        <v>0</v>
      </c>
      <c r="I51" s="5">
        <f t="shared" si="25"/>
        <v>83.5</v>
      </c>
    </row>
    <row r="52" spans="1:9" ht="15.75">
      <c r="A52" s="4" t="s">
        <v>24</v>
      </c>
      <c r="B52" s="2"/>
      <c r="C52" s="2">
        <v>140</v>
      </c>
      <c r="D52" s="5">
        <f t="shared" si="20"/>
        <v>0</v>
      </c>
      <c r="E52" s="5">
        <f t="shared" si="21"/>
        <v>161</v>
      </c>
      <c r="F52" s="2">
        <f t="shared" si="22"/>
        <v>0</v>
      </c>
      <c r="G52" s="2">
        <f t="shared" si="23"/>
        <v>161</v>
      </c>
      <c r="H52" s="5">
        <f t="shared" si="24"/>
        <v>0</v>
      </c>
      <c r="I52" s="5">
        <f t="shared" si="25"/>
        <v>80.5</v>
      </c>
    </row>
    <row r="54" spans="1:9" ht="15.75">
      <c r="A54" s="1" t="s">
        <v>27</v>
      </c>
      <c r="G54" s="89" t="s">
        <v>30</v>
      </c>
      <c r="H54" s="89"/>
      <c r="I54" s="89"/>
    </row>
    <row r="56" spans="1:9" ht="15.75">
      <c r="A56" s="1" t="s">
        <v>28</v>
      </c>
      <c r="C56" s="88" t="s">
        <v>32</v>
      </c>
      <c r="D56" s="88"/>
      <c r="E56" s="88"/>
      <c r="F56" s="88"/>
      <c r="G56" s="88"/>
      <c r="H56" s="88"/>
      <c r="I56" s="88"/>
    </row>
    <row r="57" ht="15.75">
      <c r="A57" s="1" t="s">
        <v>29</v>
      </c>
    </row>
    <row r="58" spans="3:9" ht="15.75">
      <c r="C58" s="88" t="s">
        <v>31</v>
      </c>
      <c r="D58" s="88"/>
      <c r="E58" s="88"/>
      <c r="F58" s="88"/>
      <c r="G58" s="88"/>
      <c r="H58" s="88"/>
      <c r="I58" s="88"/>
    </row>
    <row r="60" spans="3:9" ht="15.75">
      <c r="C60" s="88" t="s">
        <v>33</v>
      </c>
      <c r="D60" s="88"/>
      <c r="E60" s="88"/>
      <c r="F60" s="88"/>
      <c r="G60" s="88"/>
      <c r="H60" s="88"/>
      <c r="I60" s="88"/>
    </row>
  </sheetData>
  <sheetProtection/>
  <mergeCells count="15">
    <mergeCell ref="A1:I1"/>
    <mergeCell ref="A3:I3"/>
    <mergeCell ref="A27:I27"/>
    <mergeCell ref="B4:C4"/>
    <mergeCell ref="A4:A5"/>
    <mergeCell ref="F4:G4"/>
    <mergeCell ref="A10:F10"/>
    <mergeCell ref="A14:I14"/>
    <mergeCell ref="D4:E4"/>
    <mergeCell ref="H4:I4"/>
    <mergeCell ref="A38:I38"/>
    <mergeCell ref="C60:I60"/>
    <mergeCell ref="G54:I54"/>
    <mergeCell ref="C56:I56"/>
    <mergeCell ref="C58:I58"/>
  </mergeCells>
  <printOptions/>
  <pageMargins left="0.7874015748031497" right="0.7874015748031497" top="0.3937007874015748" bottom="0.3937007874015748" header="0.5118110236220472" footer="0.5118110236220472"/>
  <pageSetup fitToHeight="2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G13" sqref="G13"/>
    </sheetView>
  </sheetViews>
  <sheetFormatPr defaultColWidth="8.796875" defaultRowHeight="15"/>
  <cols>
    <col min="1" max="1" width="30.59765625" style="1" customWidth="1"/>
    <col min="2" max="3" width="0" style="1" hidden="1" customWidth="1"/>
    <col min="4" max="4" width="9.69921875" style="1" hidden="1" customWidth="1"/>
    <col min="5" max="5" width="0" style="1" hidden="1" customWidth="1"/>
    <col min="6" max="7" width="9" style="1" customWidth="1"/>
    <col min="8" max="8" width="9.69921875" style="1" customWidth="1"/>
    <col min="9" max="16384" width="9" style="1" customWidth="1"/>
  </cols>
  <sheetData>
    <row r="1" spans="1:9" ht="15.75" customHeight="1">
      <c r="A1" s="95" t="s">
        <v>51</v>
      </c>
      <c r="B1" s="98" t="s">
        <v>54</v>
      </c>
      <c r="C1" s="99"/>
      <c r="D1" s="99"/>
      <c r="E1" s="100"/>
      <c r="F1" s="98" t="s">
        <v>64</v>
      </c>
      <c r="G1" s="99"/>
      <c r="H1" s="99"/>
      <c r="I1" s="100"/>
    </row>
    <row r="2" spans="1:9" ht="64.5" customHeight="1">
      <c r="A2" s="96"/>
      <c r="B2" s="80" t="s">
        <v>46</v>
      </c>
      <c r="C2" s="80"/>
      <c r="D2" s="10" t="s">
        <v>48</v>
      </c>
      <c r="E2" s="13" t="s">
        <v>49</v>
      </c>
      <c r="F2" s="80" t="s">
        <v>46</v>
      </c>
      <c r="G2" s="80"/>
      <c r="H2" s="10" t="s">
        <v>48</v>
      </c>
      <c r="I2" s="13" t="s">
        <v>49</v>
      </c>
    </row>
    <row r="3" spans="1:9" ht="15.75">
      <c r="A3" s="97"/>
      <c r="B3" s="9" t="s">
        <v>9</v>
      </c>
      <c r="C3" s="9" t="s">
        <v>10</v>
      </c>
      <c r="D3" s="21"/>
      <c r="E3" s="14"/>
      <c r="F3" s="9" t="s">
        <v>9</v>
      </c>
      <c r="G3" s="9" t="s">
        <v>10</v>
      </c>
      <c r="H3" s="21"/>
      <c r="I3" s="14"/>
    </row>
    <row r="4" spans="1:9" ht="15.75">
      <c r="A4" s="11" t="s">
        <v>26</v>
      </c>
      <c r="B4" s="7"/>
      <c r="C4" s="7"/>
      <c r="D4" s="22"/>
      <c r="E4" s="14"/>
      <c r="F4" s="7"/>
      <c r="G4" s="7"/>
      <c r="H4" s="22"/>
      <c r="I4" s="14"/>
    </row>
    <row r="5" spans="1:9" ht="15.75">
      <c r="A5" s="3" t="s">
        <v>25</v>
      </c>
      <c r="B5" s="2">
        <v>434</v>
      </c>
      <c r="C5" s="2">
        <v>502</v>
      </c>
      <c r="D5" s="14">
        <v>500</v>
      </c>
      <c r="E5" s="14">
        <f>D5/2</f>
        <v>250</v>
      </c>
      <c r="F5" s="2">
        <v>614</v>
      </c>
      <c r="G5" s="2">
        <v>711</v>
      </c>
      <c r="H5" s="2">
        <f>G5</f>
        <v>711</v>
      </c>
      <c r="I5" s="14">
        <f>H5/2</f>
        <v>355.5</v>
      </c>
    </row>
    <row r="6" spans="1:9" ht="15.75">
      <c r="A6" s="3" t="s">
        <v>3</v>
      </c>
      <c r="B6" s="2">
        <v>426</v>
      </c>
      <c r="C6" s="2">
        <v>482</v>
      </c>
      <c r="D6" s="14">
        <v>480</v>
      </c>
      <c r="E6" s="14">
        <f>D6/2</f>
        <v>240</v>
      </c>
      <c r="F6" s="2">
        <v>603</v>
      </c>
      <c r="G6" s="2">
        <v>668</v>
      </c>
      <c r="H6" s="2">
        <f>G6</f>
        <v>668</v>
      </c>
      <c r="I6" s="14">
        <f>H6/2</f>
        <v>334</v>
      </c>
    </row>
    <row r="7" spans="1:9" ht="15.75">
      <c r="A7" s="3" t="s">
        <v>5</v>
      </c>
      <c r="B7" s="2">
        <v>372</v>
      </c>
      <c r="C7" s="2">
        <v>404</v>
      </c>
      <c r="D7" s="14">
        <v>400</v>
      </c>
      <c r="E7" s="14">
        <f>D7/2</f>
        <v>200</v>
      </c>
      <c r="F7" s="2">
        <v>526</v>
      </c>
      <c r="G7" s="2">
        <v>572</v>
      </c>
      <c r="H7" s="2">
        <f>G7</f>
        <v>572</v>
      </c>
      <c r="I7" s="14">
        <f>H7/2</f>
        <v>286</v>
      </c>
    </row>
    <row r="8" spans="1:9" ht="15.75">
      <c r="A8" s="26" t="s">
        <v>37</v>
      </c>
      <c r="B8" s="18"/>
      <c r="C8" s="19"/>
      <c r="D8" s="14"/>
      <c r="E8" s="14"/>
      <c r="F8" s="18"/>
      <c r="G8" s="19"/>
      <c r="H8" s="19"/>
      <c r="I8" s="14"/>
    </row>
    <row r="9" spans="1:9" ht="15.75">
      <c r="A9" s="3" t="s">
        <v>25</v>
      </c>
      <c r="B9" s="2">
        <v>426</v>
      </c>
      <c r="C9" s="2">
        <v>456</v>
      </c>
      <c r="D9" s="14">
        <v>450</v>
      </c>
      <c r="E9" s="14">
        <f aca="true" t="shared" si="0" ref="E9:E20">D9/2</f>
        <v>225</v>
      </c>
      <c r="F9" s="2">
        <v>603</v>
      </c>
      <c r="G9" s="2">
        <v>645</v>
      </c>
      <c r="H9" s="2">
        <f aca="true" t="shared" si="1" ref="H9:H20">G9</f>
        <v>645</v>
      </c>
      <c r="I9" s="14">
        <f aca="true" t="shared" si="2" ref="I9:I20">H9/2</f>
        <v>322.5</v>
      </c>
    </row>
    <row r="10" spans="1:9" ht="15.75">
      <c r="A10" s="3" t="s">
        <v>3</v>
      </c>
      <c r="B10" s="2">
        <v>396</v>
      </c>
      <c r="C10" s="2">
        <v>426</v>
      </c>
      <c r="D10" s="14">
        <v>420</v>
      </c>
      <c r="E10" s="14">
        <f t="shared" si="0"/>
        <v>210</v>
      </c>
      <c r="F10" s="2">
        <v>560</v>
      </c>
      <c r="G10" s="2">
        <v>603</v>
      </c>
      <c r="H10" s="2">
        <f t="shared" si="1"/>
        <v>603</v>
      </c>
      <c r="I10" s="14">
        <f t="shared" si="2"/>
        <v>301.5</v>
      </c>
    </row>
    <row r="11" spans="1:9" ht="15.75">
      <c r="A11" s="3" t="s">
        <v>5</v>
      </c>
      <c r="B11" s="2">
        <v>350</v>
      </c>
      <c r="C11" s="2">
        <v>381</v>
      </c>
      <c r="D11" s="14">
        <v>380</v>
      </c>
      <c r="E11" s="14">
        <f t="shared" si="0"/>
        <v>190</v>
      </c>
      <c r="F11" s="2">
        <v>496</v>
      </c>
      <c r="G11" s="2">
        <v>539</v>
      </c>
      <c r="H11" s="2">
        <f t="shared" si="1"/>
        <v>539</v>
      </c>
      <c r="I11" s="14">
        <f t="shared" si="2"/>
        <v>269.5</v>
      </c>
    </row>
    <row r="12" spans="1:9" ht="15.75">
      <c r="A12" s="2" t="s">
        <v>2</v>
      </c>
      <c r="B12" s="2">
        <v>479</v>
      </c>
      <c r="C12" s="2">
        <v>494</v>
      </c>
      <c r="D12" s="14">
        <v>490</v>
      </c>
      <c r="E12" s="14">
        <f t="shared" si="0"/>
        <v>245</v>
      </c>
      <c r="F12" s="2">
        <v>678</v>
      </c>
      <c r="G12" s="2">
        <v>698</v>
      </c>
      <c r="H12" s="2">
        <f t="shared" si="1"/>
        <v>698</v>
      </c>
      <c r="I12" s="14">
        <f t="shared" si="2"/>
        <v>349</v>
      </c>
    </row>
    <row r="13" spans="1:9" ht="15.75">
      <c r="A13" s="2" t="s">
        <v>4</v>
      </c>
      <c r="B13" s="2">
        <v>456</v>
      </c>
      <c r="C13" s="2">
        <v>487</v>
      </c>
      <c r="D13" s="14">
        <v>480</v>
      </c>
      <c r="E13" s="14">
        <f t="shared" si="0"/>
        <v>240</v>
      </c>
      <c r="F13" s="2">
        <v>645</v>
      </c>
      <c r="G13" s="2">
        <v>690</v>
      </c>
      <c r="H13" s="2">
        <f t="shared" si="1"/>
        <v>690</v>
      </c>
      <c r="I13" s="14">
        <f t="shared" si="2"/>
        <v>345</v>
      </c>
    </row>
    <row r="14" spans="1:9" ht="15.75">
      <c r="A14" s="3" t="s">
        <v>3</v>
      </c>
      <c r="B14" s="2">
        <v>442</v>
      </c>
      <c r="C14" s="2">
        <v>456</v>
      </c>
      <c r="D14" s="14">
        <v>450</v>
      </c>
      <c r="E14" s="14">
        <f t="shared" si="0"/>
        <v>225</v>
      </c>
      <c r="F14" s="2">
        <v>625</v>
      </c>
      <c r="G14" s="2">
        <v>645</v>
      </c>
      <c r="H14" s="2">
        <f t="shared" si="1"/>
        <v>645</v>
      </c>
      <c r="I14" s="14">
        <f t="shared" si="2"/>
        <v>322.5</v>
      </c>
    </row>
    <row r="15" spans="1:9" ht="15.75">
      <c r="A15" s="2" t="s">
        <v>6</v>
      </c>
      <c r="B15" s="2">
        <v>396</v>
      </c>
      <c r="C15" s="2">
        <v>456</v>
      </c>
      <c r="D15" s="14">
        <v>450</v>
      </c>
      <c r="E15" s="14">
        <f t="shared" si="0"/>
        <v>225</v>
      </c>
      <c r="F15" s="2">
        <v>560</v>
      </c>
      <c r="G15" s="2">
        <v>645</v>
      </c>
      <c r="H15" s="2">
        <f t="shared" si="1"/>
        <v>645</v>
      </c>
      <c r="I15" s="14">
        <f t="shared" si="2"/>
        <v>322.5</v>
      </c>
    </row>
    <row r="16" spans="1:9" ht="15.75">
      <c r="A16" s="3" t="s">
        <v>5</v>
      </c>
      <c r="B16" s="2">
        <v>364</v>
      </c>
      <c r="C16" s="2">
        <v>396</v>
      </c>
      <c r="D16" s="14">
        <v>390</v>
      </c>
      <c r="E16" s="14">
        <f t="shared" si="0"/>
        <v>195</v>
      </c>
      <c r="F16" s="2">
        <v>515</v>
      </c>
      <c r="G16" s="2">
        <v>560</v>
      </c>
      <c r="H16" s="2">
        <f t="shared" si="1"/>
        <v>560</v>
      </c>
      <c r="I16" s="14">
        <f t="shared" si="2"/>
        <v>280</v>
      </c>
    </row>
    <row r="17" spans="1:9" ht="15.75">
      <c r="A17" s="2" t="s">
        <v>7</v>
      </c>
      <c r="B17" s="2">
        <v>350</v>
      </c>
      <c r="C17" s="2">
        <v>396</v>
      </c>
      <c r="D17" s="14">
        <v>380</v>
      </c>
      <c r="E17" s="14">
        <f t="shared" si="0"/>
        <v>190</v>
      </c>
      <c r="F17" s="2">
        <v>496</v>
      </c>
      <c r="G17" s="2">
        <v>560</v>
      </c>
      <c r="H17" s="2">
        <f t="shared" si="1"/>
        <v>560</v>
      </c>
      <c r="I17" s="14">
        <f t="shared" si="2"/>
        <v>280</v>
      </c>
    </row>
    <row r="18" spans="1:9" ht="15.75">
      <c r="A18" s="3" t="s">
        <v>5</v>
      </c>
      <c r="B18" s="2">
        <v>304</v>
      </c>
      <c r="C18" s="2">
        <v>350</v>
      </c>
      <c r="D18" s="14">
        <v>350</v>
      </c>
      <c r="E18" s="14">
        <f t="shared" si="0"/>
        <v>175</v>
      </c>
      <c r="F18" s="2">
        <v>431</v>
      </c>
      <c r="G18" s="2">
        <v>496</v>
      </c>
      <c r="H18" s="2">
        <f t="shared" si="1"/>
        <v>496</v>
      </c>
      <c r="I18" s="14">
        <f t="shared" si="2"/>
        <v>248</v>
      </c>
    </row>
    <row r="19" spans="1:9" ht="15.75">
      <c r="A19" s="2" t="s">
        <v>8</v>
      </c>
      <c r="B19" s="2">
        <v>304</v>
      </c>
      <c r="C19" s="2">
        <v>350</v>
      </c>
      <c r="D19" s="14">
        <v>350</v>
      </c>
      <c r="E19" s="14">
        <f t="shared" si="0"/>
        <v>175</v>
      </c>
      <c r="F19" s="2">
        <v>431</v>
      </c>
      <c r="G19" s="2">
        <v>496</v>
      </c>
      <c r="H19" s="2">
        <f t="shared" si="1"/>
        <v>496</v>
      </c>
      <c r="I19" s="14">
        <f t="shared" si="2"/>
        <v>248</v>
      </c>
    </row>
    <row r="20" spans="1:9" ht="15.75">
      <c r="A20" s="3" t="s">
        <v>5</v>
      </c>
      <c r="B20" s="2">
        <v>289</v>
      </c>
      <c r="C20" s="2">
        <v>304</v>
      </c>
      <c r="D20" s="14">
        <v>300</v>
      </c>
      <c r="E20" s="14">
        <f t="shared" si="0"/>
        <v>150</v>
      </c>
      <c r="F20" s="2">
        <v>409</v>
      </c>
      <c r="G20" s="2">
        <v>431</v>
      </c>
      <c r="H20" s="2">
        <f t="shared" si="1"/>
        <v>431</v>
      </c>
      <c r="I20" s="14">
        <f t="shared" si="2"/>
        <v>215.5</v>
      </c>
    </row>
    <row r="21" spans="1:9" ht="15.75" customHeight="1">
      <c r="A21" s="27" t="s">
        <v>11</v>
      </c>
      <c r="B21" s="20"/>
      <c r="C21" s="20"/>
      <c r="D21" s="20"/>
      <c r="E21" s="14"/>
      <c r="F21" s="20"/>
      <c r="G21" s="20"/>
      <c r="H21" s="20"/>
      <c r="I21" s="14"/>
    </row>
    <row r="22" spans="1:9" ht="15.75">
      <c r="A22" s="2" t="s">
        <v>36</v>
      </c>
      <c r="B22" s="2">
        <v>243</v>
      </c>
      <c r="C22" s="2">
        <v>350</v>
      </c>
      <c r="D22" s="14">
        <v>350</v>
      </c>
      <c r="E22" s="14">
        <f>D22/2</f>
        <v>175</v>
      </c>
      <c r="F22" s="2">
        <v>344</v>
      </c>
      <c r="G22" s="2">
        <v>496</v>
      </c>
      <c r="H22" s="2">
        <f>G22</f>
        <v>496</v>
      </c>
      <c r="I22" s="14">
        <f>H22/2</f>
        <v>248</v>
      </c>
    </row>
    <row r="23" spans="1:9" ht="15.75">
      <c r="A23" s="4" t="s">
        <v>56</v>
      </c>
      <c r="B23" s="2">
        <v>296</v>
      </c>
      <c r="C23" s="2">
        <v>334</v>
      </c>
      <c r="D23" s="14">
        <v>330</v>
      </c>
      <c r="E23" s="14">
        <f>D23/2</f>
        <v>165</v>
      </c>
      <c r="F23" s="2">
        <v>419</v>
      </c>
      <c r="G23" s="2">
        <v>473</v>
      </c>
      <c r="H23" s="2">
        <f>G23</f>
        <v>473</v>
      </c>
      <c r="I23" s="14">
        <f>H23/2</f>
        <v>236.5</v>
      </c>
    </row>
    <row r="24" spans="1:9" ht="15.75">
      <c r="A24" s="3" t="s">
        <v>14</v>
      </c>
      <c r="B24" s="2">
        <v>266</v>
      </c>
      <c r="C24" s="2">
        <v>296</v>
      </c>
      <c r="D24" s="14">
        <v>290</v>
      </c>
      <c r="E24" s="14">
        <f>D24/2</f>
        <v>145</v>
      </c>
      <c r="F24" s="2">
        <v>377</v>
      </c>
      <c r="G24" s="2">
        <v>419</v>
      </c>
      <c r="H24" s="2">
        <f>G24</f>
        <v>419</v>
      </c>
      <c r="I24" s="14">
        <f>H24/2</f>
        <v>209.5</v>
      </c>
    </row>
    <row r="25" spans="1:9" ht="15.75">
      <c r="A25" s="3" t="s">
        <v>65</v>
      </c>
      <c r="B25" s="2">
        <v>235</v>
      </c>
      <c r="C25" s="2">
        <v>266</v>
      </c>
      <c r="D25" s="14">
        <v>260</v>
      </c>
      <c r="E25" s="14">
        <f>D25/2</f>
        <v>130</v>
      </c>
      <c r="F25" s="2">
        <v>333</v>
      </c>
      <c r="G25" s="2">
        <v>377</v>
      </c>
      <c r="H25" s="2">
        <f>G25</f>
        <v>377</v>
      </c>
      <c r="I25" s="14">
        <f>H25/2</f>
        <v>188.5</v>
      </c>
    </row>
    <row r="26" spans="1:9" ht="15.75">
      <c r="A26" s="2" t="s">
        <v>16</v>
      </c>
      <c r="B26" s="2"/>
      <c r="C26" s="2">
        <v>274</v>
      </c>
      <c r="D26" s="14"/>
      <c r="E26" s="14">
        <f>D26/2</f>
        <v>0</v>
      </c>
      <c r="F26" s="2"/>
      <c r="G26" s="2">
        <v>388</v>
      </c>
      <c r="H26" s="2">
        <f>G26</f>
        <v>388</v>
      </c>
      <c r="I26" s="14">
        <f>H26/2</f>
        <v>194</v>
      </c>
    </row>
    <row r="27" spans="1:9" ht="15.75">
      <c r="A27" s="2" t="s">
        <v>17</v>
      </c>
      <c r="B27" s="2"/>
      <c r="C27" s="2"/>
      <c r="D27" s="14"/>
      <c r="E27" s="14"/>
      <c r="F27" s="2"/>
      <c r="G27" s="2"/>
      <c r="H27" s="2"/>
      <c r="I27" s="14"/>
    </row>
    <row r="28" spans="1:9" ht="15.75">
      <c r="A28" s="3" t="s">
        <v>13</v>
      </c>
      <c r="B28" s="2">
        <v>229</v>
      </c>
      <c r="C28" s="2">
        <v>243</v>
      </c>
      <c r="D28" s="14">
        <v>240</v>
      </c>
      <c r="E28" s="14">
        <f>D28/2</f>
        <v>120</v>
      </c>
      <c r="F28" s="2">
        <v>325</v>
      </c>
      <c r="G28" s="2">
        <v>344</v>
      </c>
      <c r="H28" s="2">
        <f>G28</f>
        <v>344</v>
      </c>
      <c r="I28" s="14">
        <f>H28/2</f>
        <v>172</v>
      </c>
    </row>
    <row r="29" spans="1:9" ht="15.75">
      <c r="A29" s="3" t="s">
        <v>14</v>
      </c>
      <c r="B29" s="2">
        <v>221</v>
      </c>
      <c r="C29" s="2">
        <v>229</v>
      </c>
      <c r="D29" s="14">
        <v>225</v>
      </c>
      <c r="E29" s="14">
        <f>D29/2</f>
        <v>112.5</v>
      </c>
      <c r="F29" s="2">
        <v>313</v>
      </c>
      <c r="G29" s="2">
        <v>325</v>
      </c>
      <c r="H29" s="2">
        <f>G29</f>
        <v>325</v>
      </c>
      <c r="I29" s="14">
        <f>H29/2</f>
        <v>162.5</v>
      </c>
    </row>
    <row r="30" spans="1:9" ht="15.75">
      <c r="A30" s="3" t="s">
        <v>15</v>
      </c>
      <c r="B30" s="2">
        <v>213</v>
      </c>
      <c r="C30" s="2">
        <v>221</v>
      </c>
      <c r="D30" s="14">
        <v>220</v>
      </c>
      <c r="E30" s="14">
        <f>D30/2</f>
        <v>110</v>
      </c>
      <c r="F30" s="2">
        <v>302</v>
      </c>
      <c r="G30" s="2">
        <v>313</v>
      </c>
      <c r="H30" s="2">
        <f>G30</f>
        <v>313</v>
      </c>
      <c r="I30" s="14">
        <f>H30/2</f>
        <v>156.5</v>
      </c>
    </row>
    <row r="31" spans="1:9" ht="21" customHeight="1">
      <c r="A31" s="27" t="s">
        <v>18</v>
      </c>
      <c r="B31" s="20"/>
      <c r="C31" s="20"/>
      <c r="D31" s="20"/>
      <c r="E31" s="14"/>
      <c r="F31" s="20"/>
      <c r="G31" s="20"/>
      <c r="H31" s="20"/>
      <c r="I31" s="14"/>
    </row>
    <row r="32" spans="1:9" ht="15.75">
      <c r="A32" s="2" t="s">
        <v>36</v>
      </c>
      <c r="B32" s="2"/>
      <c r="C32" s="2">
        <v>229</v>
      </c>
      <c r="D32" s="2">
        <v>229</v>
      </c>
      <c r="E32" s="14">
        <f aca="true" t="shared" si="3" ref="E32:E40">D32/2</f>
        <v>114.5</v>
      </c>
      <c r="F32" s="2"/>
      <c r="G32" s="2">
        <v>325</v>
      </c>
      <c r="H32" s="2">
        <f aca="true" t="shared" si="4" ref="H32:H40">G32</f>
        <v>325</v>
      </c>
      <c r="I32" s="14">
        <f aca="true" t="shared" si="5" ref="I32:I40">H32/2</f>
        <v>162.5</v>
      </c>
    </row>
    <row r="33" spans="1:9" ht="15.75">
      <c r="A33" s="4" t="s">
        <v>57</v>
      </c>
      <c r="B33" s="2"/>
      <c r="C33" s="2">
        <v>221</v>
      </c>
      <c r="D33" s="2">
        <v>221</v>
      </c>
      <c r="E33" s="14">
        <f t="shared" si="3"/>
        <v>110.5</v>
      </c>
      <c r="F33" s="2"/>
      <c r="G33" s="2">
        <v>313</v>
      </c>
      <c r="H33" s="2">
        <f t="shared" si="4"/>
        <v>313</v>
      </c>
      <c r="I33" s="14">
        <f t="shared" si="5"/>
        <v>156.5</v>
      </c>
    </row>
    <row r="34" spans="1:9" ht="15.75">
      <c r="A34" s="3" t="s">
        <v>14</v>
      </c>
      <c r="B34" s="2"/>
      <c r="C34" s="2">
        <v>213</v>
      </c>
      <c r="D34" s="2">
        <v>213</v>
      </c>
      <c r="E34" s="14">
        <f t="shared" si="3"/>
        <v>106.5</v>
      </c>
      <c r="F34" s="2"/>
      <c r="G34" s="2">
        <v>302</v>
      </c>
      <c r="H34" s="2">
        <f t="shared" si="4"/>
        <v>302</v>
      </c>
      <c r="I34" s="14">
        <f t="shared" si="5"/>
        <v>151</v>
      </c>
    </row>
    <row r="35" spans="1:9" ht="15.75">
      <c r="A35" s="3" t="s">
        <v>19</v>
      </c>
      <c r="B35" s="2"/>
      <c r="C35" s="2">
        <v>198</v>
      </c>
      <c r="D35" s="2">
        <v>198</v>
      </c>
      <c r="E35" s="14">
        <f t="shared" si="3"/>
        <v>99</v>
      </c>
      <c r="F35" s="2"/>
      <c r="G35" s="2">
        <v>280</v>
      </c>
      <c r="H35" s="2">
        <f t="shared" si="4"/>
        <v>280</v>
      </c>
      <c r="I35" s="14">
        <f t="shared" si="5"/>
        <v>140</v>
      </c>
    </row>
    <row r="36" spans="1:9" ht="15.75">
      <c r="A36" s="2" t="s">
        <v>20</v>
      </c>
      <c r="B36" s="2"/>
      <c r="C36" s="2">
        <v>213</v>
      </c>
      <c r="D36" s="2">
        <v>213</v>
      </c>
      <c r="E36" s="14">
        <f t="shared" si="3"/>
        <v>106.5</v>
      </c>
      <c r="F36" s="2"/>
      <c r="G36" s="2">
        <v>302</v>
      </c>
      <c r="H36" s="2">
        <f t="shared" si="4"/>
        <v>302</v>
      </c>
      <c r="I36" s="14">
        <f t="shared" si="5"/>
        <v>151</v>
      </c>
    </row>
    <row r="37" spans="1:9" ht="15.75">
      <c r="A37" s="2" t="s">
        <v>21</v>
      </c>
      <c r="B37" s="2"/>
      <c r="C37" s="2">
        <v>191</v>
      </c>
      <c r="D37" s="2">
        <v>191</v>
      </c>
      <c r="E37" s="14">
        <f t="shared" si="3"/>
        <v>95.5</v>
      </c>
      <c r="F37" s="2"/>
      <c r="G37" s="2">
        <v>271</v>
      </c>
      <c r="H37" s="2">
        <f t="shared" si="4"/>
        <v>271</v>
      </c>
      <c r="I37" s="14">
        <f t="shared" si="5"/>
        <v>135.5</v>
      </c>
    </row>
    <row r="38" spans="1:9" ht="15.75">
      <c r="A38" s="2" t="s">
        <v>22</v>
      </c>
      <c r="B38" s="2">
        <v>183</v>
      </c>
      <c r="C38" s="2">
        <v>191</v>
      </c>
      <c r="D38" s="2">
        <v>185</v>
      </c>
      <c r="E38" s="14">
        <f t="shared" si="3"/>
        <v>92.5</v>
      </c>
      <c r="F38" s="2">
        <v>260</v>
      </c>
      <c r="G38" s="2">
        <v>271</v>
      </c>
      <c r="H38" s="2">
        <f t="shared" si="4"/>
        <v>271</v>
      </c>
      <c r="I38" s="14">
        <f t="shared" si="5"/>
        <v>135.5</v>
      </c>
    </row>
    <row r="39" spans="1:9" ht="15.75">
      <c r="A39" s="4" t="s">
        <v>23</v>
      </c>
      <c r="B39" s="2"/>
      <c r="C39" s="2">
        <v>221</v>
      </c>
      <c r="D39" s="2">
        <v>221</v>
      </c>
      <c r="E39" s="14">
        <f t="shared" si="3"/>
        <v>110.5</v>
      </c>
      <c r="F39" s="2"/>
      <c r="G39" s="2">
        <v>313</v>
      </c>
      <c r="H39" s="2">
        <f t="shared" si="4"/>
        <v>313</v>
      </c>
      <c r="I39" s="14">
        <f t="shared" si="5"/>
        <v>156.5</v>
      </c>
    </row>
    <row r="40" spans="1:9" ht="15.75">
      <c r="A40" s="4" t="s">
        <v>24</v>
      </c>
      <c r="B40" s="2"/>
      <c r="C40" s="2">
        <v>213</v>
      </c>
      <c r="D40" s="2">
        <v>213</v>
      </c>
      <c r="E40" s="14">
        <f t="shared" si="3"/>
        <v>106.5</v>
      </c>
      <c r="F40" s="2"/>
      <c r="G40" s="2">
        <v>302</v>
      </c>
      <c r="H40" s="2">
        <f t="shared" si="4"/>
        <v>302</v>
      </c>
      <c r="I40" s="14">
        <f t="shared" si="5"/>
        <v>151</v>
      </c>
    </row>
    <row r="42" ht="15.75">
      <c r="A42" s="1" t="s">
        <v>27</v>
      </c>
    </row>
    <row r="44" ht="15.75" customHeight="1">
      <c r="A44" s="1" t="s">
        <v>28</v>
      </c>
    </row>
    <row r="45" ht="15.75">
      <c r="A45" s="1" t="s">
        <v>63</v>
      </c>
    </row>
    <row r="46" ht="15.75" customHeight="1"/>
    <row r="48" ht="15.75" customHeight="1"/>
  </sheetData>
  <sheetProtection/>
  <mergeCells count="5">
    <mergeCell ref="A1:A3"/>
    <mergeCell ref="B1:E1"/>
    <mergeCell ref="B2:C2"/>
    <mergeCell ref="F1:I1"/>
    <mergeCell ref="F2:G2"/>
  </mergeCells>
  <printOptions/>
  <pageMargins left="0.7874015748031497" right="0.7874015748031497" top="0.3937007874015748" bottom="0.3937007874015748" header="0.5118110236220472" footer="0.5118110236220472"/>
  <pageSetup fitToHeight="2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K5" sqref="K5"/>
    </sheetView>
  </sheetViews>
  <sheetFormatPr defaultColWidth="8.796875" defaultRowHeight="15"/>
  <cols>
    <col min="1" max="1" width="30.59765625" style="1" customWidth="1"/>
    <col min="2" max="3" width="0" style="1" hidden="1" customWidth="1"/>
    <col min="4" max="4" width="9.69921875" style="1" hidden="1" customWidth="1"/>
    <col min="5" max="5" width="0" style="1" hidden="1" customWidth="1"/>
    <col min="6" max="6" width="9" style="50" customWidth="1"/>
    <col min="7" max="7" width="9" style="6" customWidth="1"/>
    <col min="8" max="8" width="9" style="1" customWidth="1"/>
    <col min="9" max="9" width="9.69921875" style="6" customWidth="1"/>
    <col min="10" max="11" width="9" style="1" customWidth="1"/>
    <col min="12" max="12" width="9" style="6" customWidth="1"/>
    <col min="13" max="13" width="9.69921875" style="6" customWidth="1"/>
    <col min="14" max="16384" width="9" style="1" customWidth="1"/>
  </cols>
  <sheetData>
    <row r="1" spans="1:14" ht="15.75" customHeight="1">
      <c r="A1" s="95" t="s">
        <v>51</v>
      </c>
      <c r="B1" s="98" t="s">
        <v>54</v>
      </c>
      <c r="C1" s="99"/>
      <c r="D1" s="99"/>
      <c r="E1" s="100"/>
      <c r="F1" s="113" t="s">
        <v>77</v>
      </c>
      <c r="G1" s="98" t="s">
        <v>66</v>
      </c>
      <c r="H1" s="99"/>
      <c r="I1" s="99"/>
      <c r="J1" s="100"/>
      <c r="K1" s="98" t="s">
        <v>67</v>
      </c>
      <c r="L1" s="99"/>
      <c r="M1" s="99"/>
      <c r="N1" s="100"/>
    </row>
    <row r="2" spans="1:14" ht="64.5" customHeight="1">
      <c r="A2" s="96"/>
      <c r="B2" s="80" t="s">
        <v>46</v>
      </c>
      <c r="C2" s="80"/>
      <c r="D2" s="10" t="s">
        <v>48</v>
      </c>
      <c r="E2" s="13" t="s">
        <v>49</v>
      </c>
      <c r="F2" s="114"/>
      <c r="G2" s="91" t="s">
        <v>46</v>
      </c>
      <c r="H2" s="91"/>
      <c r="I2" s="10" t="s">
        <v>48</v>
      </c>
      <c r="J2" s="13" t="s">
        <v>49</v>
      </c>
      <c r="K2" s="91" t="s">
        <v>46</v>
      </c>
      <c r="L2" s="91"/>
      <c r="M2" s="10" t="s">
        <v>48</v>
      </c>
      <c r="N2" s="13" t="s">
        <v>49</v>
      </c>
    </row>
    <row r="3" spans="1:14" ht="15.75">
      <c r="A3" s="97"/>
      <c r="B3" s="9" t="s">
        <v>9</v>
      </c>
      <c r="C3" s="9" t="s">
        <v>10</v>
      </c>
      <c r="D3" s="21"/>
      <c r="E3" s="14"/>
      <c r="F3" s="46" t="s">
        <v>76</v>
      </c>
      <c r="G3" s="10" t="s">
        <v>9</v>
      </c>
      <c r="H3" s="9" t="s">
        <v>10</v>
      </c>
      <c r="I3" s="21"/>
      <c r="J3" s="14"/>
      <c r="K3" s="9" t="s">
        <v>9</v>
      </c>
      <c r="L3" s="10" t="s">
        <v>10</v>
      </c>
      <c r="M3" s="21"/>
      <c r="N3" s="14"/>
    </row>
    <row r="4" spans="1:14" ht="15.75">
      <c r="A4" s="11" t="s">
        <v>26</v>
      </c>
      <c r="B4" s="7"/>
      <c r="C4" s="7"/>
      <c r="D4" s="22"/>
      <c r="E4" s="14"/>
      <c r="F4" s="47"/>
      <c r="G4" s="8"/>
      <c r="H4" s="7"/>
      <c r="I4" s="22"/>
      <c r="J4" s="14"/>
      <c r="K4" s="7"/>
      <c r="L4" s="8"/>
      <c r="M4" s="22"/>
      <c r="N4" s="14"/>
    </row>
    <row r="5" spans="1:14" ht="15.75">
      <c r="A5" s="3" t="s">
        <v>70</v>
      </c>
      <c r="B5" s="2">
        <v>434</v>
      </c>
      <c r="C5" s="2">
        <v>502</v>
      </c>
      <c r="D5" s="14">
        <v>500</v>
      </c>
      <c r="E5" s="14">
        <f>D5/2</f>
        <v>250</v>
      </c>
      <c r="F5" s="45">
        <v>25</v>
      </c>
      <c r="G5" s="6">
        <f aca="true" t="shared" si="0" ref="G5:H7">G$8*$F5/100</f>
        <v>145.5</v>
      </c>
      <c r="H5" s="6">
        <f t="shared" si="0"/>
        <v>184.75</v>
      </c>
      <c r="I5" s="5">
        <f>I$8+H5</f>
        <v>923.75</v>
      </c>
      <c r="J5" s="14">
        <f>I5/2</f>
        <v>461.875</v>
      </c>
      <c r="K5" s="6">
        <f aca="true" t="shared" si="1" ref="K5:L7">K$8*$F5/100</f>
        <v>155.5</v>
      </c>
      <c r="L5" s="6">
        <f t="shared" si="1"/>
        <v>197.5</v>
      </c>
      <c r="M5" s="5">
        <f>M$8+L5</f>
        <v>987.5</v>
      </c>
      <c r="N5" s="14">
        <f>M5/2</f>
        <v>493.75</v>
      </c>
    </row>
    <row r="6" spans="1:14" ht="15.75">
      <c r="A6" s="3" t="s">
        <v>71</v>
      </c>
      <c r="B6" s="2"/>
      <c r="C6" s="2"/>
      <c r="D6" s="14"/>
      <c r="E6" s="14"/>
      <c r="F6" s="45">
        <v>25</v>
      </c>
      <c r="G6" s="6">
        <f t="shared" si="0"/>
        <v>145.5</v>
      </c>
      <c r="H6" s="6">
        <f t="shared" si="0"/>
        <v>184.75</v>
      </c>
      <c r="I6" s="5">
        <f>I$8+H6</f>
        <v>923.75</v>
      </c>
      <c r="J6" s="14">
        <f>I6/2</f>
        <v>461.875</v>
      </c>
      <c r="K6" s="6">
        <f t="shared" si="1"/>
        <v>155.5</v>
      </c>
      <c r="L6" s="6">
        <f t="shared" si="1"/>
        <v>197.5</v>
      </c>
      <c r="M6" s="5">
        <f>M$8+L6</f>
        <v>987.5</v>
      </c>
      <c r="N6" s="14">
        <f>M6/2</f>
        <v>493.75</v>
      </c>
    </row>
    <row r="7" spans="1:14" ht="15.75">
      <c r="A7" s="3" t="s">
        <v>3</v>
      </c>
      <c r="B7" s="2">
        <v>426</v>
      </c>
      <c r="C7" s="2">
        <v>482</v>
      </c>
      <c r="D7" s="14">
        <v>480</v>
      </c>
      <c r="E7" s="14">
        <f>D7/2</f>
        <v>240</v>
      </c>
      <c r="F7" s="45">
        <v>15</v>
      </c>
      <c r="G7" s="6">
        <f t="shared" si="0"/>
        <v>87.3</v>
      </c>
      <c r="H7" s="6">
        <f t="shared" si="0"/>
        <v>110.85</v>
      </c>
      <c r="I7" s="5">
        <f>I$8+H7</f>
        <v>849.85</v>
      </c>
      <c r="J7" s="14">
        <f>I7/2</f>
        <v>424.925</v>
      </c>
      <c r="K7" s="6">
        <f t="shared" si="1"/>
        <v>93.3</v>
      </c>
      <c r="L7" s="6">
        <f t="shared" si="1"/>
        <v>118.5</v>
      </c>
      <c r="M7" s="5">
        <f>M$8+L7</f>
        <v>908.5</v>
      </c>
      <c r="N7" s="14">
        <f>M7/2</f>
        <v>454.25</v>
      </c>
    </row>
    <row r="8" spans="1:14" ht="15.75">
      <c r="A8" s="3" t="s">
        <v>5</v>
      </c>
      <c r="B8" s="2">
        <v>372</v>
      </c>
      <c r="C8" s="2">
        <v>404</v>
      </c>
      <c r="D8" s="14">
        <v>400</v>
      </c>
      <c r="E8" s="14">
        <f>D8/2</f>
        <v>200</v>
      </c>
      <c r="F8" s="48"/>
      <c r="G8" s="5">
        <v>582</v>
      </c>
      <c r="H8" s="2">
        <v>739</v>
      </c>
      <c r="I8" s="5">
        <f>H8</f>
        <v>739</v>
      </c>
      <c r="J8" s="14">
        <f>I8/2</f>
        <v>369.5</v>
      </c>
      <c r="K8" s="5">
        <v>622</v>
      </c>
      <c r="L8" s="5">
        <v>790</v>
      </c>
      <c r="M8" s="5">
        <f>L8</f>
        <v>790</v>
      </c>
      <c r="N8" s="14">
        <f>M8/2</f>
        <v>395</v>
      </c>
    </row>
    <row r="9" spans="1:14" ht="15.75">
      <c r="A9" s="26" t="s">
        <v>37</v>
      </c>
      <c r="B9" s="18"/>
      <c r="C9" s="19"/>
      <c r="D9" s="14"/>
      <c r="E9" s="14"/>
      <c r="F9" s="49"/>
      <c r="G9" s="44"/>
      <c r="H9" s="19"/>
      <c r="I9" s="14"/>
      <c r="J9" s="14"/>
      <c r="K9" s="44"/>
      <c r="L9" s="14"/>
      <c r="M9" s="14"/>
      <c r="N9" s="14"/>
    </row>
    <row r="10" spans="1:14" ht="15.75">
      <c r="A10" s="3" t="s">
        <v>70</v>
      </c>
      <c r="B10" s="2">
        <v>426</v>
      </c>
      <c r="C10" s="2">
        <v>456</v>
      </c>
      <c r="D10" s="14">
        <v>450</v>
      </c>
      <c r="E10" s="14">
        <f aca="true" t="shared" si="2" ref="E10:E37">D10/2</f>
        <v>225</v>
      </c>
      <c r="F10" s="48">
        <v>25</v>
      </c>
      <c r="G10" s="6">
        <f aca="true" t="shared" si="3" ref="G10:H12">G$13*$F10/100</f>
        <v>137.25</v>
      </c>
      <c r="H10" s="6">
        <f t="shared" si="3"/>
        <v>167</v>
      </c>
      <c r="I10" s="5">
        <f>I$13+H10</f>
        <v>835</v>
      </c>
      <c r="J10" s="14">
        <f aca="true" t="shared" si="4" ref="J10:J37">I10/2</f>
        <v>417.5</v>
      </c>
      <c r="K10" s="6">
        <f aca="true" t="shared" si="5" ref="K10:L12">K$13*$F10/100</f>
        <v>146.75</v>
      </c>
      <c r="L10" s="6">
        <f t="shared" si="5"/>
        <v>178.5</v>
      </c>
      <c r="M10" s="5">
        <f>M$13+L10</f>
        <v>892.5</v>
      </c>
      <c r="N10" s="14">
        <f aca="true" t="shared" si="6" ref="N10:N37">M10/2</f>
        <v>446.25</v>
      </c>
    </row>
    <row r="11" spans="1:14" ht="15.75">
      <c r="A11" s="3" t="s">
        <v>71</v>
      </c>
      <c r="B11" s="2"/>
      <c r="C11" s="2"/>
      <c r="D11" s="14"/>
      <c r="E11" s="14"/>
      <c r="F11" s="48">
        <v>25</v>
      </c>
      <c r="G11" s="6">
        <f t="shared" si="3"/>
        <v>137.25</v>
      </c>
      <c r="H11" s="6">
        <f t="shared" si="3"/>
        <v>167</v>
      </c>
      <c r="I11" s="5">
        <f>I$13+H11</f>
        <v>835</v>
      </c>
      <c r="J11" s="14">
        <f t="shared" si="4"/>
        <v>417.5</v>
      </c>
      <c r="K11" s="6">
        <f t="shared" si="5"/>
        <v>146.75</v>
      </c>
      <c r="L11" s="6">
        <f t="shared" si="5"/>
        <v>178.5</v>
      </c>
      <c r="M11" s="5">
        <f>M$13+L11</f>
        <v>892.5</v>
      </c>
      <c r="N11" s="14">
        <f t="shared" si="6"/>
        <v>446.25</v>
      </c>
    </row>
    <row r="12" spans="1:14" ht="15.75">
      <c r="A12" s="3" t="s">
        <v>3</v>
      </c>
      <c r="B12" s="2">
        <v>396</v>
      </c>
      <c r="C12" s="2">
        <v>426</v>
      </c>
      <c r="D12" s="14">
        <v>420</v>
      </c>
      <c r="E12" s="14">
        <f t="shared" si="2"/>
        <v>210</v>
      </c>
      <c r="F12" s="48">
        <v>15</v>
      </c>
      <c r="G12" s="6">
        <f>G$13*$F12/100</f>
        <v>82.35</v>
      </c>
      <c r="H12" s="6">
        <f t="shared" si="3"/>
        <v>100.2</v>
      </c>
      <c r="I12" s="5">
        <f>I$13+H12</f>
        <v>768.2</v>
      </c>
      <c r="J12" s="14">
        <f t="shared" si="4"/>
        <v>384.1</v>
      </c>
      <c r="K12" s="6">
        <f t="shared" si="5"/>
        <v>88.05</v>
      </c>
      <c r="L12" s="6">
        <f t="shared" si="5"/>
        <v>107.1</v>
      </c>
      <c r="M12" s="5">
        <f>M$13+L12</f>
        <v>821.1</v>
      </c>
      <c r="N12" s="14">
        <f t="shared" si="6"/>
        <v>410.55</v>
      </c>
    </row>
    <row r="13" spans="1:14" ht="15.75">
      <c r="A13" s="3" t="s">
        <v>5</v>
      </c>
      <c r="B13" s="2">
        <v>350</v>
      </c>
      <c r="C13" s="2">
        <v>381</v>
      </c>
      <c r="D13" s="14">
        <v>380</v>
      </c>
      <c r="E13" s="14">
        <f t="shared" si="2"/>
        <v>190</v>
      </c>
      <c r="F13" s="48"/>
      <c r="G13" s="5">
        <v>549</v>
      </c>
      <c r="H13" s="2">
        <v>668</v>
      </c>
      <c r="I13" s="5">
        <f>H13</f>
        <v>668</v>
      </c>
      <c r="J13" s="14">
        <f t="shared" si="4"/>
        <v>334</v>
      </c>
      <c r="K13" s="5">
        <v>587</v>
      </c>
      <c r="L13" s="5">
        <v>714</v>
      </c>
      <c r="M13" s="5">
        <f>L13</f>
        <v>714</v>
      </c>
      <c r="N13" s="14">
        <f t="shared" si="6"/>
        <v>357</v>
      </c>
    </row>
    <row r="14" spans="1:14" ht="15.75">
      <c r="A14" s="2" t="s">
        <v>68</v>
      </c>
      <c r="B14" s="2">
        <v>479</v>
      </c>
      <c r="C14" s="2">
        <v>494</v>
      </c>
      <c r="D14" s="14">
        <v>490</v>
      </c>
      <c r="E14" s="14">
        <f t="shared" si="2"/>
        <v>245</v>
      </c>
      <c r="F14" s="48"/>
      <c r="G14" s="5"/>
      <c r="H14" s="2"/>
      <c r="I14" s="5"/>
      <c r="J14" s="14"/>
      <c r="K14" s="5"/>
      <c r="L14" s="5"/>
      <c r="M14" s="5">
        <f>L14</f>
        <v>0</v>
      </c>
      <c r="N14" s="14">
        <f t="shared" si="6"/>
        <v>0</v>
      </c>
    </row>
    <row r="15" spans="1:14" ht="15.75">
      <c r="A15" s="3" t="s">
        <v>72</v>
      </c>
      <c r="B15" s="2"/>
      <c r="C15" s="2"/>
      <c r="D15" s="14"/>
      <c r="E15" s="14"/>
      <c r="F15" s="48">
        <v>33</v>
      </c>
      <c r="G15" s="6">
        <f aca="true" t="shared" si="7" ref="G15:H17">G$19*$F15/100</f>
        <v>0</v>
      </c>
      <c r="H15" s="6">
        <f t="shared" si="7"/>
        <v>244.53</v>
      </c>
      <c r="I15" s="5">
        <f>I$19+H15</f>
        <v>985.53</v>
      </c>
      <c r="J15" s="14">
        <f t="shared" si="4"/>
        <v>492.765</v>
      </c>
      <c r="K15" s="6">
        <f aca="true" t="shared" si="8" ref="K15:L17">K$19*$F15/100</f>
        <v>0</v>
      </c>
      <c r="L15" s="6">
        <f t="shared" si="8"/>
        <v>261.36</v>
      </c>
      <c r="M15" s="5">
        <f>M$19+L15</f>
        <v>1053.3600000000001</v>
      </c>
      <c r="N15" s="14">
        <f t="shared" si="6"/>
        <v>526.6800000000001</v>
      </c>
    </row>
    <row r="16" spans="1:14" ht="15.75">
      <c r="A16" s="3" t="s">
        <v>70</v>
      </c>
      <c r="B16" s="2">
        <v>426</v>
      </c>
      <c r="C16" s="2">
        <v>456</v>
      </c>
      <c r="D16" s="14">
        <v>450</v>
      </c>
      <c r="E16" s="14">
        <f t="shared" si="2"/>
        <v>225</v>
      </c>
      <c r="F16" s="48">
        <v>25</v>
      </c>
      <c r="G16" s="6">
        <f t="shared" si="7"/>
        <v>0</v>
      </c>
      <c r="H16" s="6">
        <f t="shared" si="7"/>
        <v>185.25</v>
      </c>
      <c r="I16" s="5">
        <f>I$19+H16</f>
        <v>926.25</v>
      </c>
      <c r="J16" s="14">
        <f t="shared" si="4"/>
        <v>463.125</v>
      </c>
      <c r="K16" s="6">
        <f t="shared" si="8"/>
        <v>0</v>
      </c>
      <c r="L16" s="6">
        <f t="shared" si="8"/>
        <v>198</v>
      </c>
      <c r="M16" s="5">
        <f>M$19+L16</f>
        <v>990</v>
      </c>
      <c r="N16" s="14">
        <f t="shared" si="6"/>
        <v>495</v>
      </c>
    </row>
    <row r="17" spans="1:14" ht="15.75">
      <c r="A17" s="3" t="s">
        <v>71</v>
      </c>
      <c r="B17" s="2"/>
      <c r="C17" s="2"/>
      <c r="D17" s="14"/>
      <c r="E17" s="14"/>
      <c r="F17" s="48">
        <v>25</v>
      </c>
      <c r="G17" s="6">
        <f t="shared" si="7"/>
        <v>0</v>
      </c>
      <c r="H17" s="6">
        <f t="shared" si="7"/>
        <v>185.25</v>
      </c>
      <c r="I17" s="5">
        <f>I$19+H17</f>
        <v>926.25</v>
      </c>
      <c r="J17" s="14">
        <f t="shared" si="4"/>
        <v>463.125</v>
      </c>
      <c r="K17" s="6">
        <f t="shared" si="8"/>
        <v>0</v>
      </c>
      <c r="L17" s="6">
        <f t="shared" si="8"/>
        <v>198</v>
      </c>
      <c r="M17" s="5">
        <f>M$19+L17</f>
        <v>990</v>
      </c>
      <c r="N17" s="14">
        <f t="shared" si="6"/>
        <v>495</v>
      </c>
    </row>
    <row r="18" spans="1:14" ht="15.75">
      <c r="A18" s="3" t="s">
        <v>3</v>
      </c>
      <c r="B18" s="2">
        <v>396</v>
      </c>
      <c r="C18" s="2">
        <v>426</v>
      </c>
      <c r="D18" s="14">
        <v>420</v>
      </c>
      <c r="E18" s="14">
        <f t="shared" si="2"/>
        <v>210</v>
      </c>
      <c r="F18" s="48">
        <v>15</v>
      </c>
      <c r="G18" s="6">
        <f>G$19*$F18/100</f>
        <v>0</v>
      </c>
      <c r="H18" s="6">
        <f>H$19*$F18/100</f>
        <v>111.15</v>
      </c>
      <c r="I18" s="5">
        <f>I$19+H18</f>
        <v>852.15</v>
      </c>
      <c r="J18" s="14">
        <f t="shared" si="4"/>
        <v>426.075</v>
      </c>
      <c r="K18" s="6">
        <f>K$19*$F18/100</f>
        <v>0</v>
      </c>
      <c r="L18" s="6">
        <f>L$19*$F18/100</f>
        <v>118.8</v>
      </c>
      <c r="M18" s="5">
        <f>M$19+L18</f>
        <v>910.8</v>
      </c>
      <c r="N18" s="14">
        <f t="shared" si="6"/>
        <v>455.4</v>
      </c>
    </row>
    <row r="19" spans="1:14" ht="15.75">
      <c r="A19" s="3" t="s">
        <v>5</v>
      </c>
      <c r="B19" s="2"/>
      <c r="C19" s="2"/>
      <c r="D19" s="14"/>
      <c r="E19" s="14"/>
      <c r="F19" s="48"/>
      <c r="G19" s="5"/>
      <c r="H19" s="2">
        <v>741</v>
      </c>
      <c r="I19" s="5">
        <f>H19</f>
        <v>741</v>
      </c>
      <c r="J19" s="14">
        <f t="shared" si="4"/>
        <v>370.5</v>
      </c>
      <c r="K19" s="5"/>
      <c r="L19" s="5">
        <v>792</v>
      </c>
      <c r="M19" s="5">
        <f>L19</f>
        <v>792</v>
      </c>
      <c r="N19" s="14">
        <f t="shared" si="6"/>
        <v>396</v>
      </c>
    </row>
    <row r="20" spans="1:14" ht="15.75">
      <c r="A20" s="2" t="s">
        <v>69</v>
      </c>
      <c r="B20" s="2">
        <v>456</v>
      </c>
      <c r="C20" s="2">
        <v>487</v>
      </c>
      <c r="D20" s="14">
        <v>480</v>
      </c>
      <c r="E20" s="14">
        <f t="shared" si="2"/>
        <v>240</v>
      </c>
      <c r="F20" s="48"/>
      <c r="G20" s="5"/>
      <c r="H20" s="2"/>
      <c r="I20" s="5">
        <f>H20</f>
        <v>0</v>
      </c>
      <c r="J20" s="14">
        <f t="shared" si="4"/>
        <v>0</v>
      </c>
      <c r="K20" s="5"/>
      <c r="L20" s="5"/>
      <c r="M20" s="5">
        <f>L20</f>
        <v>0</v>
      </c>
      <c r="N20" s="14">
        <f t="shared" si="6"/>
        <v>0</v>
      </c>
    </row>
    <row r="21" spans="1:14" ht="15.75">
      <c r="A21" s="3" t="s">
        <v>72</v>
      </c>
      <c r="B21" s="2"/>
      <c r="C21" s="2"/>
      <c r="D21" s="14"/>
      <c r="E21" s="14"/>
      <c r="F21" s="48">
        <v>33</v>
      </c>
      <c r="G21" s="6">
        <f aca="true" t="shared" si="9" ref="G21:H23">G$25*$F21/100</f>
        <v>0</v>
      </c>
      <c r="H21" s="6">
        <f t="shared" si="9"/>
        <v>228.36</v>
      </c>
      <c r="I21" s="5">
        <f>I$25+H21</f>
        <v>920.36</v>
      </c>
      <c r="J21" s="14">
        <f t="shared" si="4"/>
        <v>460.18</v>
      </c>
      <c r="K21" s="6">
        <f aca="true" t="shared" si="10" ref="K21:L23">K$25*$F21/100</f>
        <v>0</v>
      </c>
      <c r="L21" s="6">
        <f t="shared" si="10"/>
        <v>244.2</v>
      </c>
      <c r="M21" s="5">
        <f>M$25+L21</f>
        <v>984.2</v>
      </c>
      <c r="N21" s="14">
        <f t="shared" si="6"/>
        <v>492.1</v>
      </c>
    </row>
    <row r="22" spans="1:14" ht="15.75">
      <c r="A22" s="3" t="s">
        <v>70</v>
      </c>
      <c r="B22" s="2">
        <v>426</v>
      </c>
      <c r="C22" s="2">
        <v>456</v>
      </c>
      <c r="D22" s="14">
        <v>450</v>
      </c>
      <c r="E22" s="14">
        <f t="shared" si="2"/>
        <v>225</v>
      </c>
      <c r="F22" s="48">
        <v>25</v>
      </c>
      <c r="G22" s="6">
        <f t="shared" si="9"/>
        <v>0</v>
      </c>
      <c r="H22" s="6">
        <f t="shared" si="9"/>
        <v>173</v>
      </c>
      <c r="I22" s="5">
        <f>I$25+H22</f>
        <v>865</v>
      </c>
      <c r="J22" s="14">
        <f t="shared" si="4"/>
        <v>432.5</v>
      </c>
      <c r="K22" s="6">
        <f t="shared" si="10"/>
        <v>0</v>
      </c>
      <c r="L22" s="6">
        <f t="shared" si="10"/>
        <v>185</v>
      </c>
      <c r="M22" s="5">
        <f>M$25+L22</f>
        <v>925</v>
      </c>
      <c r="N22" s="14">
        <f t="shared" si="6"/>
        <v>462.5</v>
      </c>
    </row>
    <row r="23" spans="1:14" ht="15.75">
      <c r="A23" s="3" t="s">
        <v>71</v>
      </c>
      <c r="B23" s="2"/>
      <c r="C23" s="2"/>
      <c r="D23" s="14"/>
      <c r="E23" s="14"/>
      <c r="F23" s="48">
        <v>25</v>
      </c>
      <c r="G23" s="6">
        <f t="shared" si="9"/>
        <v>0</v>
      </c>
      <c r="H23" s="6">
        <f t="shared" si="9"/>
        <v>173</v>
      </c>
      <c r="I23" s="5">
        <f>I$25+H23</f>
        <v>865</v>
      </c>
      <c r="J23" s="14">
        <f t="shared" si="4"/>
        <v>432.5</v>
      </c>
      <c r="K23" s="6">
        <f t="shared" si="10"/>
        <v>0</v>
      </c>
      <c r="L23" s="6">
        <f t="shared" si="10"/>
        <v>185</v>
      </c>
      <c r="M23" s="5">
        <f>M$25+L23</f>
        <v>925</v>
      </c>
      <c r="N23" s="14">
        <f t="shared" si="6"/>
        <v>462.5</v>
      </c>
    </row>
    <row r="24" spans="1:14" ht="15.75">
      <c r="A24" s="3" t="s">
        <v>3</v>
      </c>
      <c r="B24" s="2">
        <v>442</v>
      </c>
      <c r="C24" s="2">
        <v>456</v>
      </c>
      <c r="D24" s="14">
        <v>450</v>
      </c>
      <c r="E24" s="14">
        <f t="shared" si="2"/>
        <v>225</v>
      </c>
      <c r="F24" s="48">
        <v>15</v>
      </c>
      <c r="G24" s="6">
        <f>G$25*$F24/100</f>
        <v>0</v>
      </c>
      <c r="H24" s="6">
        <f>H$25*$F24/100</f>
        <v>103.8</v>
      </c>
      <c r="I24" s="5">
        <f>I$25+H24</f>
        <v>795.8</v>
      </c>
      <c r="J24" s="14">
        <f t="shared" si="4"/>
        <v>397.9</v>
      </c>
      <c r="K24" s="6">
        <f>K$25*$F24/100</f>
        <v>0</v>
      </c>
      <c r="L24" s="6">
        <f>L$25*$F24/100</f>
        <v>111</v>
      </c>
      <c r="M24" s="5">
        <f>M$25+L24</f>
        <v>851</v>
      </c>
      <c r="N24" s="14">
        <f>M24/2</f>
        <v>425.5</v>
      </c>
    </row>
    <row r="25" spans="1:14" ht="15.75">
      <c r="A25" s="3" t="s">
        <v>5</v>
      </c>
      <c r="B25" s="2"/>
      <c r="C25" s="2"/>
      <c r="D25" s="14"/>
      <c r="E25" s="14"/>
      <c r="F25" s="48"/>
      <c r="G25" s="5"/>
      <c r="H25" s="2">
        <v>692</v>
      </c>
      <c r="I25" s="5">
        <f>H25</f>
        <v>692</v>
      </c>
      <c r="J25" s="14">
        <f t="shared" si="4"/>
        <v>346</v>
      </c>
      <c r="K25" s="5"/>
      <c r="L25" s="5">
        <v>740</v>
      </c>
      <c r="M25" s="5">
        <f>L25</f>
        <v>740</v>
      </c>
      <c r="N25" s="14">
        <f t="shared" si="6"/>
        <v>370</v>
      </c>
    </row>
    <row r="26" spans="1:14" ht="15.75">
      <c r="A26" s="2" t="s">
        <v>73</v>
      </c>
      <c r="B26" s="2">
        <v>396</v>
      </c>
      <c r="C26" s="2">
        <v>456</v>
      </c>
      <c r="D26" s="14">
        <v>450</v>
      </c>
      <c r="E26" s="14">
        <f t="shared" si="2"/>
        <v>225</v>
      </c>
      <c r="F26" s="48"/>
      <c r="G26" s="5"/>
      <c r="H26" s="2"/>
      <c r="I26" s="5"/>
      <c r="J26" s="14"/>
      <c r="K26" s="5"/>
      <c r="L26" s="5"/>
      <c r="M26" s="5"/>
      <c r="N26" s="14"/>
    </row>
    <row r="27" spans="1:14" ht="15.75">
      <c r="A27" s="3" t="s">
        <v>71</v>
      </c>
      <c r="B27" s="2"/>
      <c r="C27" s="2"/>
      <c r="D27" s="14"/>
      <c r="E27" s="14"/>
      <c r="F27" s="48">
        <v>25</v>
      </c>
      <c r="G27" s="6">
        <f>G$29*$F27/100</f>
        <v>142.5</v>
      </c>
      <c r="H27" s="6">
        <f>H$29*$F27/100</f>
        <v>155</v>
      </c>
      <c r="I27" s="5">
        <f>I$29+H27</f>
        <v>775</v>
      </c>
      <c r="J27" s="14">
        <f t="shared" si="4"/>
        <v>387.5</v>
      </c>
      <c r="K27" s="6">
        <f>K$29*$F27/100</f>
        <v>152.25</v>
      </c>
      <c r="L27" s="6">
        <f>L$29*$F27/100</f>
        <v>165.75</v>
      </c>
      <c r="M27" s="5">
        <f>M$29+L27</f>
        <v>828.75</v>
      </c>
      <c r="N27" s="14">
        <f t="shared" si="6"/>
        <v>414.375</v>
      </c>
    </row>
    <row r="28" spans="1:14" ht="15.75">
      <c r="A28" s="3" t="s">
        <v>3</v>
      </c>
      <c r="B28" s="2">
        <v>442</v>
      </c>
      <c r="C28" s="2">
        <v>456</v>
      </c>
      <c r="D28" s="14">
        <v>450</v>
      </c>
      <c r="E28" s="14">
        <f t="shared" si="2"/>
        <v>225</v>
      </c>
      <c r="F28" s="48">
        <v>15</v>
      </c>
      <c r="G28" s="6">
        <f>G$29*$F28/100</f>
        <v>85.5</v>
      </c>
      <c r="H28" s="6">
        <f>H$29*$F28/100</f>
        <v>93</v>
      </c>
      <c r="I28" s="5">
        <f>I$29+H28</f>
        <v>713</v>
      </c>
      <c r="J28" s="14">
        <f t="shared" si="4"/>
        <v>356.5</v>
      </c>
      <c r="K28" s="6">
        <f>K$29*$F28/100</f>
        <v>91.35</v>
      </c>
      <c r="L28" s="6">
        <f>L$29*$F28/100</f>
        <v>99.45</v>
      </c>
      <c r="M28" s="5">
        <f>M$29+L28</f>
        <v>762.45</v>
      </c>
      <c r="N28" s="14">
        <f t="shared" si="6"/>
        <v>381.225</v>
      </c>
    </row>
    <row r="29" spans="1:14" ht="15.75">
      <c r="A29" s="3" t="s">
        <v>5</v>
      </c>
      <c r="B29" s="2">
        <v>364</v>
      </c>
      <c r="C29" s="2">
        <v>396</v>
      </c>
      <c r="D29" s="14">
        <v>390</v>
      </c>
      <c r="E29" s="14">
        <f t="shared" si="2"/>
        <v>195</v>
      </c>
      <c r="F29" s="48"/>
      <c r="G29" s="5">
        <v>570</v>
      </c>
      <c r="H29" s="2">
        <v>620</v>
      </c>
      <c r="I29" s="5">
        <f>H29</f>
        <v>620</v>
      </c>
      <c r="J29" s="14">
        <f t="shared" si="4"/>
        <v>310</v>
      </c>
      <c r="K29" s="5">
        <v>609</v>
      </c>
      <c r="L29" s="5">
        <v>663</v>
      </c>
      <c r="M29" s="5">
        <f>L29</f>
        <v>663</v>
      </c>
      <c r="N29" s="14">
        <f t="shared" si="6"/>
        <v>331.5</v>
      </c>
    </row>
    <row r="30" spans="1:14" ht="15.75">
      <c r="A30" s="2" t="s">
        <v>74</v>
      </c>
      <c r="B30" s="2">
        <v>350</v>
      </c>
      <c r="C30" s="2">
        <v>396</v>
      </c>
      <c r="D30" s="14">
        <v>380</v>
      </c>
      <c r="E30" s="14">
        <f t="shared" si="2"/>
        <v>190</v>
      </c>
      <c r="F30" s="48"/>
      <c r="G30" s="5"/>
      <c r="H30" s="2"/>
      <c r="I30" s="5"/>
      <c r="J30" s="14"/>
      <c r="K30" s="5"/>
      <c r="L30" s="5"/>
      <c r="M30" s="5"/>
      <c r="N30" s="14"/>
    </row>
    <row r="31" spans="1:14" ht="15.75">
      <c r="A31" s="3" t="s">
        <v>71</v>
      </c>
      <c r="B31" s="2"/>
      <c r="C31" s="2"/>
      <c r="D31" s="14"/>
      <c r="E31" s="14"/>
      <c r="F31" s="48">
        <v>25</v>
      </c>
      <c r="G31" s="6">
        <f>G$33*$F31/100</f>
        <v>119.25</v>
      </c>
      <c r="H31" s="6">
        <f>H$33*$F31/100</f>
        <v>137.25</v>
      </c>
      <c r="I31" s="5">
        <f>I$33+H31</f>
        <v>686.25</v>
      </c>
      <c r="J31" s="14">
        <f t="shared" si="4"/>
        <v>343.125</v>
      </c>
      <c r="K31" s="6">
        <f>K$33*$F31/100</f>
        <v>127.5</v>
      </c>
      <c r="L31" s="6">
        <f>L$33*$F31/100</f>
        <v>146.75</v>
      </c>
      <c r="M31" s="5">
        <f>M$33+L31</f>
        <v>733.75</v>
      </c>
      <c r="N31" s="14">
        <f>M31/2</f>
        <v>366.875</v>
      </c>
    </row>
    <row r="32" spans="1:14" ht="15.75">
      <c r="A32" s="3" t="s">
        <v>3</v>
      </c>
      <c r="B32" s="2">
        <v>442</v>
      </c>
      <c r="C32" s="2">
        <v>456</v>
      </c>
      <c r="D32" s="14">
        <v>450</v>
      </c>
      <c r="E32" s="14">
        <f t="shared" si="2"/>
        <v>225</v>
      </c>
      <c r="F32" s="48">
        <v>15</v>
      </c>
      <c r="G32" s="6">
        <f>G$33*$F32/100</f>
        <v>71.55</v>
      </c>
      <c r="H32" s="6">
        <f>H$33*$F32/100</f>
        <v>82.35</v>
      </c>
      <c r="I32" s="5">
        <f>I$33+H32</f>
        <v>631.35</v>
      </c>
      <c r="J32" s="14">
        <f t="shared" si="4"/>
        <v>315.675</v>
      </c>
      <c r="K32" s="6">
        <f>K$33*$F32/100</f>
        <v>76.5</v>
      </c>
      <c r="L32" s="6">
        <f>L$33*$F32/100</f>
        <v>88.05</v>
      </c>
      <c r="M32" s="5">
        <f>M$33+L32</f>
        <v>675.05</v>
      </c>
      <c r="N32" s="14">
        <f>M32/2</f>
        <v>337.525</v>
      </c>
    </row>
    <row r="33" spans="1:14" ht="15.75">
      <c r="A33" s="3" t="s">
        <v>5</v>
      </c>
      <c r="B33" s="2">
        <v>304</v>
      </c>
      <c r="C33" s="2">
        <v>350</v>
      </c>
      <c r="D33" s="14">
        <v>350</v>
      </c>
      <c r="E33" s="14">
        <f t="shared" si="2"/>
        <v>175</v>
      </c>
      <c r="F33" s="48"/>
      <c r="G33" s="5">
        <v>477</v>
      </c>
      <c r="H33" s="2">
        <v>549</v>
      </c>
      <c r="I33" s="5">
        <f>H33</f>
        <v>549</v>
      </c>
      <c r="J33" s="14">
        <f t="shared" si="4"/>
        <v>274.5</v>
      </c>
      <c r="K33" s="5">
        <v>510</v>
      </c>
      <c r="L33" s="5">
        <v>587</v>
      </c>
      <c r="M33" s="5">
        <f>L33</f>
        <v>587</v>
      </c>
      <c r="N33" s="14">
        <f t="shared" si="6"/>
        <v>293.5</v>
      </c>
    </row>
    <row r="34" spans="1:14" ht="15.75">
      <c r="A34" s="2" t="s">
        <v>75</v>
      </c>
      <c r="B34" s="2">
        <v>304</v>
      </c>
      <c r="C34" s="2">
        <v>350</v>
      </c>
      <c r="D34" s="14">
        <v>350</v>
      </c>
      <c r="E34" s="14">
        <f t="shared" si="2"/>
        <v>175</v>
      </c>
      <c r="F34" s="48"/>
      <c r="G34" s="5"/>
      <c r="H34" s="2"/>
      <c r="I34" s="5"/>
      <c r="J34" s="14"/>
      <c r="K34" s="5"/>
      <c r="L34" s="5"/>
      <c r="M34" s="5"/>
      <c r="N34" s="14"/>
    </row>
    <row r="35" spans="1:14" ht="15.75">
      <c r="A35" s="3" t="s">
        <v>71</v>
      </c>
      <c r="B35" s="2"/>
      <c r="C35" s="2"/>
      <c r="D35" s="14"/>
      <c r="E35" s="14"/>
      <c r="F35" s="48">
        <v>25</v>
      </c>
      <c r="G35" s="6">
        <f>G$37*$F35/100</f>
        <v>113.25</v>
      </c>
      <c r="H35" s="6">
        <f>H$37*$F35/100</f>
        <v>119.25</v>
      </c>
      <c r="I35" s="5">
        <f>I$37+H35</f>
        <v>596.25</v>
      </c>
      <c r="J35" s="14">
        <f t="shared" si="4"/>
        <v>298.125</v>
      </c>
      <c r="K35" s="6">
        <f>K$37*$F35/100</f>
        <v>121</v>
      </c>
      <c r="L35" s="6">
        <f>L$37*$F35/100</f>
        <v>127.5</v>
      </c>
      <c r="M35" s="5">
        <f>M$37+L35</f>
        <v>637.5</v>
      </c>
      <c r="N35" s="14">
        <f>M35/2</f>
        <v>318.75</v>
      </c>
    </row>
    <row r="36" spans="1:14" ht="15.75">
      <c r="A36" s="3" t="s">
        <v>3</v>
      </c>
      <c r="B36" s="2">
        <v>442</v>
      </c>
      <c r="C36" s="2">
        <v>456</v>
      </c>
      <c r="D36" s="14">
        <v>450</v>
      </c>
      <c r="E36" s="14">
        <f t="shared" si="2"/>
        <v>225</v>
      </c>
      <c r="F36" s="48">
        <v>15</v>
      </c>
      <c r="G36" s="6">
        <f>G$37*$F36/100</f>
        <v>67.95</v>
      </c>
      <c r="H36" s="6">
        <f>H$37*$F36/100</f>
        <v>71.55</v>
      </c>
      <c r="I36" s="5">
        <f>I$37+H36</f>
        <v>548.55</v>
      </c>
      <c r="J36" s="14">
        <f t="shared" si="4"/>
        <v>274.275</v>
      </c>
      <c r="K36" s="6">
        <f>K$37*$F36/100</f>
        <v>72.6</v>
      </c>
      <c r="L36" s="6">
        <f>L$37*$F36/100</f>
        <v>76.5</v>
      </c>
      <c r="M36" s="5">
        <f>M$37+L36</f>
        <v>586.5</v>
      </c>
      <c r="N36" s="14">
        <f>M36/2</f>
        <v>293.25</v>
      </c>
    </row>
    <row r="37" spans="1:14" ht="15.75">
      <c r="A37" s="3" t="s">
        <v>5</v>
      </c>
      <c r="B37" s="2">
        <v>289</v>
      </c>
      <c r="C37" s="2">
        <v>304</v>
      </c>
      <c r="D37" s="14">
        <v>300</v>
      </c>
      <c r="E37" s="14">
        <f t="shared" si="2"/>
        <v>150</v>
      </c>
      <c r="F37" s="48"/>
      <c r="G37" s="5">
        <v>453</v>
      </c>
      <c r="H37" s="2">
        <v>477</v>
      </c>
      <c r="I37" s="5">
        <f>H37</f>
        <v>477</v>
      </c>
      <c r="J37" s="14">
        <f t="shared" si="4"/>
        <v>238.5</v>
      </c>
      <c r="K37" s="5">
        <v>484</v>
      </c>
      <c r="L37" s="5">
        <v>510</v>
      </c>
      <c r="M37" s="5">
        <f>L37</f>
        <v>510</v>
      </c>
      <c r="N37" s="14">
        <f t="shared" si="6"/>
        <v>255</v>
      </c>
    </row>
    <row r="38" spans="1:14" ht="15.75" customHeight="1">
      <c r="A38" s="27" t="s">
        <v>11</v>
      </c>
      <c r="B38" s="20"/>
      <c r="C38" s="20"/>
      <c r="D38" s="20"/>
      <c r="E38" s="14"/>
      <c r="F38" s="49"/>
      <c r="G38" s="51"/>
      <c r="H38" s="20"/>
      <c r="I38" s="51"/>
      <c r="J38" s="14"/>
      <c r="K38" s="51"/>
      <c r="L38" s="51"/>
      <c r="M38" s="51"/>
      <c r="N38" s="14"/>
    </row>
    <row r="39" spans="1:14" ht="15.75">
      <c r="A39" s="2" t="s">
        <v>36</v>
      </c>
      <c r="B39" s="2">
        <v>243</v>
      </c>
      <c r="C39" s="2">
        <v>350</v>
      </c>
      <c r="D39" s="14">
        <v>350</v>
      </c>
      <c r="E39" s="14">
        <f>D39/2</f>
        <v>175</v>
      </c>
      <c r="F39" s="48"/>
      <c r="G39" s="5">
        <v>381</v>
      </c>
      <c r="H39" s="2">
        <v>549</v>
      </c>
      <c r="I39" s="5">
        <f>H39</f>
        <v>549</v>
      </c>
      <c r="J39" s="14">
        <f>I39/2</f>
        <v>274.5</v>
      </c>
      <c r="K39" s="5">
        <v>407</v>
      </c>
      <c r="L39" s="5">
        <v>587</v>
      </c>
      <c r="M39" s="5">
        <f>L39</f>
        <v>587</v>
      </c>
      <c r="N39" s="14">
        <f>M39/2</f>
        <v>293.5</v>
      </c>
    </row>
    <row r="40" spans="1:14" ht="15.75">
      <c r="A40" s="4" t="s">
        <v>56</v>
      </c>
      <c r="B40" s="2">
        <v>296</v>
      </c>
      <c r="C40" s="2">
        <v>334</v>
      </c>
      <c r="D40" s="14">
        <v>330</v>
      </c>
      <c r="E40" s="14">
        <f>D40/2</f>
        <v>165</v>
      </c>
      <c r="F40" s="48"/>
      <c r="G40" s="5">
        <v>464</v>
      </c>
      <c r="H40" s="2">
        <v>524</v>
      </c>
      <c r="I40" s="5">
        <f>H40</f>
        <v>524</v>
      </c>
      <c r="J40" s="14">
        <f>I40/2</f>
        <v>262</v>
      </c>
      <c r="K40" s="5">
        <v>496</v>
      </c>
      <c r="L40" s="5">
        <v>560</v>
      </c>
      <c r="M40" s="5">
        <f>L40</f>
        <v>560</v>
      </c>
      <c r="N40" s="14">
        <f>M40/2</f>
        <v>280</v>
      </c>
    </row>
    <row r="41" spans="1:14" ht="15.75">
      <c r="A41" s="3" t="s">
        <v>14</v>
      </c>
      <c r="B41" s="2">
        <v>266</v>
      </c>
      <c r="C41" s="2">
        <v>296</v>
      </c>
      <c r="D41" s="14">
        <v>290</v>
      </c>
      <c r="E41" s="14">
        <f>D41/2</f>
        <v>145</v>
      </c>
      <c r="F41" s="48"/>
      <c r="G41" s="5">
        <v>417</v>
      </c>
      <c r="H41" s="2">
        <v>464</v>
      </c>
      <c r="I41" s="5">
        <f>H41</f>
        <v>464</v>
      </c>
      <c r="J41" s="14">
        <f>I41/2</f>
        <v>232</v>
      </c>
      <c r="K41" s="5">
        <v>446</v>
      </c>
      <c r="L41" s="5">
        <v>496</v>
      </c>
      <c r="M41" s="5">
        <f>L41</f>
        <v>496</v>
      </c>
      <c r="N41" s="14">
        <f>M41/2</f>
        <v>248</v>
      </c>
    </row>
    <row r="42" spans="1:14" ht="15.75">
      <c r="A42" s="3" t="s">
        <v>15</v>
      </c>
      <c r="B42" s="2">
        <v>235</v>
      </c>
      <c r="C42" s="2">
        <v>266</v>
      </c>
      <c r="D42" s="14">
        <v>260</v>
      </c>
      <c r="E42" s="14">
        <f>D42/2</f>
        <v>130</v>
      </c>
      <c r="F42" s="48"/>
      <c r="G42" s="5">
        <v>369</v>
      </c>
      <c r="H42" s="2">
        <v>417</v>
      </c>
      <c r="I42" s="5">
        <f>H42</f>
        <v>417</v>
      </c>
      <c r="J42" s="14">
        <f>I42/2</f>
        <v>208.5</v>
      </c>
      <c r="K42" s="5">
        <v>394</v>
      </c>
      <c r="L42" s="5">
        <v>446</v>
      </c>
      <c r="M42" s="5">
        <f>L42</f>
        <v>446</v>
      </c>
      <c r="N42" s="14">
        <f>M42/2</f>
        <v>223</v>
      </c>
    </row>
    <row r="43" spans="1:14" ht="15.75">
      <c r="A43" s="2" t="s">
        <v>16</v>
      </c>
      <c r="B43" s="2"/>
      <c r="C43" s="2">
        <v>274</v>
      </c>
      <c r="D43" s="14"/>
      <c r="E43" s="14">
        <f>D43/2</f>
        <v>0</v>
      </c>
      <c r="F43" s="48"/>
      <c r="G43" s="5"/>
      <c r="H43" s="2">
        <v>430</v>
      </c>
      <c r="I43" s="5">
        <f>H43</f>
        <v>430</v>
      </c>
      <c r="J43" s="14">
        <f>I43/2</f>
        <v>215</v>
      </c>
      <c r="K43" s="5"/>
      <c r="L43" s="5">
        <v>460</v>
      </c>
      <c r="M43" s="5">
        <f>L43</f>
        <v>460</v>
      </c>
      <c r="N43" s="14">
        <f>M43/2</f>
        <v>230</v>
      </c>
    </row>
    <row r="44" spans="1:14" ht="15.75">
      <c r="A44" s="2" t="s">
        <v>17</v>
      </c>
      <c r="B44" s="2"/>
      <c r="C44" s="2"/>
      <c r="D44" s="14"/>
      <c r="E44" s="14"/>
      <c r="F44" s="48"/>
      <c r="G44" s="5"/>
      <c r="H44" s="2"/>
      <c r="I44" s="5"/>
      <c r="J44" s="14"/>
      <c r="K44" s="5"/>
      <c r="L44" s="5"/>
      <c r="M44" s="5"/>
      <c r="N44" s="14"/>
    </row>
    <row r="45" spans="1:14" ht="15.75">
      <c r="A45" s="3" t="s">
        <v>13</v>
      </c>
      <c r="B45" s="2">
        <v>229</v>
      </c>
      <c r="C45" s="2">
        <v>243</v>
      </c>
      <c r="D45" s="14">
        <v>240</v>
      </c>
      <c r="E45" s="14">
        <f>D45/2</f>
        <v>120</v>
      </c>
      <c r="F45" s="48"/>
      <c r="G45" s="5">
        <v>360</v>
      </c>
      <c r="H45" s="2">
        <v>381</v>
      </c>
      <c r="I45" s="5">
        <f>H45</f>
        <v>381</v>
      </c>
      <c r="J45" s="14">
        <f>I45/2</f>
        <v>190.5</v>
      </c>
      <c r="K45" s="5">
        <v>385</v>
      </c>
      <c r="L45" s="5">
        <v>407</v>
      </c>
      <c r="M45" s="5">
        <f>L45</f>
        <v>407</v>
      </c>
      <c r="N45" s="14">
        <f>M45/2</f>
        <v>203.5</v>
      </c>
    </row>
    <row r="46" spans="1:14" ht="15.75">
      <c r="A46" s="3" t="s">
        <v>14</v>
      </c>
      <c r="B46" s="2">
        <v>221</v>
      </c>
      <c r="C46" s="2">
        <v>229</v>
      </c>
      <c r="D46" s="14">
        <v>225</v>
      </c>
      <c r="E46" s="14">
        <f>D46/2</f>
        <v>112.5</v>
      </c>
      <c r="F46" s="48"/>
      <c r="G46" s="5">
        <v>346</v>
      </c>
      <c r="H46" s="2">
        <v>360</v>
      </c>
      <c r="I46" s="5">
        <f>H46</f>
        <v>360</v>
      </c>
      <c r="J46" s="14">
        <f>I46/2</f>
        <v>180</v>
      </c>
      <c r="K46" s="5">
        <v>370</v>
      </c>
      <c r="L46" s="5">
        <v>385</v>
      </c>
      <c r="M46" s="5">
        <f>L46</f>
        <v>385</v>
      </c>
      <c r="N46" s="14">
        <f>M46/2</f>
        <v>192.5</v>
      </c>
    </row>
    <row r="47" spans="1:14" ht="15.75">
      <c r="A47" s="3" t="s">
        <v>15</v>
      </c>
      <c r="B47" s="2">
        <v>213</v>
      </c>
      <c r="C47" s="2">
        <v>221</v>
      </c>
      <c r="D47" s="14">
        <v>220</v>
      </c>
      <c r="E47" s="14">
        <f>D47/2</f>
        <v>110</v>
      </c>
      <c r="F47" s="48"/>
      <c r="G47" s="5">
        <v>334</v>
      </c>
      <c r="H47" s="2">
        <v>346</v>
      </c>
      <c r="I47" s="5">
        <f>H47</f>
        <v>346</v>
      </c>
      <c r="J47" s="14">
        <f>I47/2</f>
        <v>173</v>
      </c>
      <c r="K47" s="5">
        <v>357</v>
      </c>
      <c r="L47" s="5">
        <v>370</v>
      </c>
      <c r="M47" s="5">
        <f>L47</f>
        <v>370</v>
      </c>
      <c r="N47" s="14">
        <f>M47/2</f>
        <v>185</v>
      </c>
    </row>
    <row r="48" spans="1:14" ht="21" customHeight="1">
      <c r="A48" s="27" t="s">
        <v>18</v>
      </c>
      <c r="B48" s="20"/>
      <c r="C48" s="20"/>
      <c r="D48" s="20"/>
      <c r="E48" s="14"/>
      <c r="F48" s="49"/>
      <c r="G48" s="51"/>
      <c r="H48" s="20"/>
      <c r="I48" s="51"/>
      <c r="J48" s="14"/>
      <c r="K48" s="51"/>
      <c r="L48" s="51"/>
      <c r="M48" s="51"/>
      <c r="N48" s="14"/>
    </row>
    <row r="49" spans="1:14" ht="15.75">
      <c r="A49" s="2" t="s">
        <v>36</v>
      </c>
      <c r="B49" s="2"/>
      <c r="C49" s="2">
        <v>229</v>
      </c>
      <c r="D49" s="2">
        <v>229</v>
      </c>
      <c r="E49" s="14">
        <f aca="true" t="shared" si="11" ref="E49:E57">D49/2</f>
        <v>114.5</v>
      </c>
      <c r="F49" s="48"/>
      <c r="G49" s="5"/>
      <c r="H49" s="2">
        <v>360</v>
      </c>
      <c r="I49" s="5">
        <f aca="true" t="shared" si="12" ref="I49:I57">H49</f>
        <v>360</v>
      </c>
      <c r="J49" s="14">
        <f aca="true" t="shared" si="13" ref="J49:J57">I49/2</f>
        <v>180</v>
      </c>
      <c r="K49" s="5"/>
      <c r="L49" s="5">
        <v>385</v>
      </c>
      <c r="M49" s="5">
        <f aca="true" t="shared" si="14" ref="M49:M57">L49</f>
        <v>385</v>
      </c>
      <c r="N49" s="14">
        <f aca="true" t="shared" si="15" ref="N49:N57">M49/2</f>
        <v>192.5</v>
      </c>
    </row>
    <row r="50" spans="1:14" ht="15.75">
      <c r="A50" s="4" t="s">
        <v>57</v>
      </c>
      <c r="B50" s="2"/>
      <c r="C50" s="2">
        <v>221</v>
      </c>
      <c r="D50" s="2">
        <v>221</v>
      </c>
      <c r="E50" s="14">
        <f t="shared" si="11"/>
        <v>110.5</v>
      </c>
      <c r="F50" s="48"/>
      <c r="G50" s="5"/>
      <c r="H50" s="2">
        <v>346</v>
      </c>
      <c r="I50" s="5">
        <f t="shared" si="12"/>
        <v>346</v>
      </c>
      <c r="J50" s="14">
        <f t="shared" si="13"/>
        <v>173</v>
      </c>
      <c r="K50" s="5"/>
      <c r="L50" s="5">
        <v>370</v>
      </c>
      <c r="M50" s="5">
        <f t="shared" si="14"/>
        <v>370</v>
      </c>
      <c r="N50" s="14">
        <f t="shared" si="15"/>
        <v>185</v>
      </c>
    </row>
    <row r="51" spans="1:14" ht="15.75">
      <c r="A51" s="3" t="s">
        <v>14</v>
      </c>
      <c r="B51" s="2"/>
      <c r="C51" s="2">
        <v>213</v>
      </c>
      <c r="D51" s="2">
        <v>213</v>
      </c>
      <c r="E51" s="14">
        <f t="shared" si="11"/>
        <v>106.5</v>
      </c>
      <c r="F51" s="48"/>
      <c r="G51" s="5"/>
      <c r="H51" s="2">
        <v>334</v>
      </c>
      <c r="I51" s="5">
        <f t="shared" si="12"/>
        <v>334</v>
      </c>
      <c r="J51" s="14">
        <f t="shared" si="13"/>
        <v>167</v>
      </c>
      <c r="K51" s="5"/>
      <c r="L51" s="5">
        <v>357</v>
      </c>
      <c r="M51" s="5">
        <f t="shared" si="14"/>
        <v>357</v>
      </c>
      <c r="N51" s="14">
        <f t="shared" si="15"/>
        <v>178.5</v>
      </c>
    </row>
    <row r="52" spans="1:14" ht="15.75">
      <c r="A52" s="3" t="s">
        <v>19</v>
      </c>
      <c r="B52" s="2"/>
      <c r="C52" s="2">
        <v>198</v>
      </c>
      <c r="D52" s="2">
        <v>198</v>
      </c>
      <c r="E52" s="14">
        <f t="shared" si="11"/>
        <v>99</v>
      </c>
      <c r="F52" s="48"/>
      <c r="G52" s="5"/>
      <c r="H52" s="2">
        <v>310</v>
      </c>
      <c r="I52" s="5">
        <f t="shared" si="12"/>
        <v>310</v>
      </c>
      <c r="J52" s="14">
        <f t="shared" si="13"/>
        <v>155</v>
      </c>
      <c r="K52" s="5"/>
      <c r="L52" s="5">
        <v>331</v>
      </c>
      <c r="M52" s="5">
        <f t="shared" si="14"/>
        <v>331</v>
      </c>
      <c r="N52" s="14">
        <f t="shared" si="15"/>
        <v>165.5</v>
      </c>
    </row>
    <row r="53" spans="1:14" ht="15.75">
      <c r="A53" s="2" t="s">
        <v>20</v>
      </c>
      <c r="B53" s="2"/>
      <c r="C53" s="2">
        <v>213</v>
      </c>
      <c r="D53" s="2">
        <v>213</v>
      </c>
      <c r="E53" s="14">
        <f t="shared" si="11"/>
        <v>106.5</v>
      </c>
      <c r="F53" s="48"/>
      <c r="G53" s="5"/>
      <c r="H53" s="2">
        <v>334</v>
      </c>
      <c r="I53" s="5">
        <f t="shared" si="12"/>
        <v>334</v>
      </c>
      <c r="J53" s="14">
        <f t="shared" si="13"/>
        <v>167</v>
      </c>
      <c r="K53" s="5"/>
      <c r="L53" s="5">
        <v>357</v>
      </c>
      <c r="M53" s="5">
        <f t="shared" si="14"/>
        <v>357</v>
      </c>
      <c r="N53" s="14">
        <f t="shared" si="15"/>
        <v>178.5</v>
      </c>
    </row>
    <row r="54" spans="1:14" ht="15.75">
      <c r="A54" s="2" t="s">
        <v>21</v>
      </c>
      <c r="B54" s="2"/>
      <c r="C54" s="2">
        <v>191</v>
      </c>
      <c r="D54" s="2">
        <v>191</v>
      </c>
      <c r="E54" s="14">
        <f t="shared" si="11"/>
        <v>95.5</v>
      </c>
      <c r="F54" s="48"/>
      <c r="G54" s="5"/>
      <c r="H54" s="2">
        <v>300</v>
      </c>
      <c r="I54" s="5">
        <f t="shared" si="12"/>
        <v>300</v>
      </c>
      <c r="J54" s="14">
        <f t="shared" si="13"/>
        <v>150</v>
      </c>
      <c r="K54" s="5"/>
      <c r="L54" s="5">
        <v>321</v>
      </c>
      <c r="M54" s="5">
        <f t="shared" si="14"/>
        <v>321</v>
      </c>
      <c r="N54" s="14">
        <f t="shared" si="15"/>
        <v>160.5</v>
      </c>
    </row>
    <row r="55" spans="1:14" ht="15.75">
      <c r="A55" s="2" t="s">
        <v>22</v>
      </c>
      <c r="B55" s="2">
        <v>183</v>
      </c>
      <c r="C55" s="2">
        <v>191</v>
      </c>
      <c r="D55" s="2">
        <v>185</v>
      </c>
      <c r="E55" s="14">
        <f t="shared" si="11"/>
        <v>92.5</v>
      </c>
      <c r="F55" s="48"/>
      <c r="G55" s="5">
        <v>288</v>
      </c>
      <c r="H55" s="2">
        <v>300</v>
      </c>
      <c r="I55" s="5">
        <f t="shared" si="12"/>
        <v>300</v>
      </c>
      <c r="J55" s="14">
        <f t="shared" si="13"/>
        <v>150</v>
      </c>
      <c r="K55" s="5">
        <v>308</v>
      </c>
      <c r="L55" s="5">
        <v>321</v>
      </c>
      <c r="M55" s="5">
        <f t="shared" si="14"/>
        <v>321</v>
      </c>
      <c r="N55" s="14">
        <f t="shared" si="15"/>
        <v>160.5</v>
      </c>
    </row>
    <row r="56" spans="1:14" ht="15.75">
      <c r="A56" s="4" t="s">
        <v>23</v>
      </c>
      <c r="B56" s="2"/>
      <c r="C56" s="2">
        <v>221</v>
      </c>
      <c r="D56" s="2">
        <v>221</v>
      </c>
      <c r="E56" s="14">
        <f t="shared" si="11"/>
        <v>110.5</v>
      </c>
      <c r="F56" s="48"/>
      <c r="G56" s="5"/>
      <c r="H56" s="2">
        <v>346</v>
      </c>
      <c r="I56" s="5">
        <f t="shared" si="12"/>
        <v>346</v>
      </c>
      <c r="J56" s="14">
        <f t="shared" si="13"/>
        <v>173</v>
      </c>
      <c r="K56" s="5"/>
      <c r="L56" s="5">
        <v>370</v>
      </c>
      <c r="M56" s="5">
        <f t="shared" si="14"/>
        <v>370</v>
      </c>
      <c r="N56" s="14">
        <f t="shared" si="15"/>
        <v>185</v>
      </c>
    </row>
    <row r="57" spans="1:14" ht="15.75">
      <c r="A57" s="4" t="s">
        <v>24</v>
      </c>
      <c r="B57" s="2"/>
      <c r="C57" s="2">
        <v>213</v>
      </c>
      <c r="D57" s="2">
        <v>213</v>
      </c>
      <c r="E57" s="14">
        <f t="shared" si="11"/>
        <v>106.5</v>
      </c>
      <c r="F57" s="48"/>
      <c r="G57" s="5"/>
      <c r="H57" s="2">
        <v>334</v>
      </c>
      <c r="I57" s="5">
        <f t="shared" si="12"/>
        <v>334</v>
      </c>
      <c r="J57" s="14">
        <f t="shared" si="13"/>
        <v>167</v>
      </c>
      <c r="K57" s="5"/>
      <c r="L57" s="5">
        <v>357</v>
      </c>
      <c r="M57" s="5">
        <f t="shared" si="14"/>
        <v>357</v>
      </c>
      <c r="N57" s="14">
        <f t="shared" si="15"/>
        <v>178.5</v>
      </c>
    </row>
    <row r="58" ht="15.75">
      <c r="K58" s="6"/>
    </row>
    <row r="59" spans="1:11" ht="15.75">
      <c r="A59" s="1" t="s">
        <v>27</v>
      </c>
      <c r="K59" s="6"/>
    </row>
    <row r="60" ht="15.75">
      <c r="K60" s="6"/>
    </row>
    <row r="61" spans="1:11" ht="15.75" customHeight="1">
      <c r="A61" s="1" t="s">
        <v>28</v>
      </c>
      <c r="K61" s="6"/>
    </row>
    <row r="62" spans="1:11" ht="15.75">
      <c r="A62" s="1" t="s">
        <v>63</v>
      </c>
      <c r="K62" s="6"/>
    </row>
    <row r="63" ht="15.75" customHeight="1">
      <c r="K63" s="6"/>
    </row>
    <row r="64" ht="15.75">
      <c r="K64" s="6"/>
    </row>
    <row r="65" ht="15.75" customHeight="1">
      <c r="K65" s="6"/>
    </row>
    <row r="66" ht="15.75">
      <c r="K66" s="6"/>
    </row>
    <row r="67" ht="15.75">
      <c r="K67" s="6"/>
    </row>
    <row r="68" ht="15.75">
      <c r="K68" s="6"/>
    </row>
    <row r="69" ht="15.75">
      <c r="K69" s="6"/>
    </row>
  </sheetData>
  <sheetProtection/>
  <mergeCells count="8">
    <mergeCell ref="K1:N1"/>
    <mergeCell ref="K2:L2"/>
    <mergeCell ref="A1:A3"/>
    <mergeCell ref="B1:E1"/>
    <mergeCell ref="B2:C2"/>
    <mergeCell ref="G1:J1"/>
    <mergeCell ref="G2:H2"/>
    <mergeCell ref="F1:F2"/>
  </mergeCells>
  <printOptions/>
  <pageMargins left="0.7874015748031497" right="0.7874015748031497" top="0.3937007874015748" bottom="0.3937007874015748" header="0.5118110236220472" footer="0.5118110236220472"/>
  <pageSetup fitToHeight="2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PageLayoutView="0" workbookViewId="0" topLeftCell="A1">
      <pane xSplit="6" ySplit="3" topLeftCell="G38" activePane="bottomRight" state="frozen"/>
      <selection pane="topLeft" activeCell="A1" sqref="A1"/>
      <selection pane="topRight" activeCell="G1" sqref="G1"/>
      <selection pane="bottomLeft" activeCell="A4" sqref="A4"/>
      <selection pane="bottomRight" activeCell="G48" sqref="G48"/>
    </sheetView>
  </sheetViews>
  <sheetFormatPr defaultColWidth="8.796875" defaultRowHeight="15"/>
  <cols>
    <col min="1" max="1" width="30.59765625" style="1" customWidth="1"/>
    <col min="2" max="3" width="0" style="1" hidden="1" customWidth="1"/>
    <col min="4" max="4" width="9.69921875" style="1" hidden="1" customWidth="1"/>
    <col min="5" max="5" width="0" style="1" hidden="1" customWidth="1"/>
    <col min="6" max="6" width="9" style="50" customWidth="1"/>
    <col min="7" max="7" width="9" style="1" customWidth="1"/>
    <col min="8" max="8" width="9" style="6" customWidth="1"/>
    <col min="9" max="9" width="9.69921875" style="6" customWidth="1"/>
    <col min="10" max="16384" width="9" style="1" customWidth="1"/>
  </cols>
  <sheetData>
    <row r="1" spans="1:10" ht="15.75" customHeight="1">
      <c r="A1" s="95" t="s">
        <v>51</v>
      </c>
      <c r="B1" s="98" t="s">
        <v>54</v>
      </c>
      <c r="C1" s="99"/>
      <c r="D1" s="99"/>
      <c r="E1" s="100"/>
      <c r="F1" s="113" t="s">
        <v>77</v>
      </c>
      <c r="G1" s="98" t="s">
        <v>78</v>
      </c>
      <c r="H1" s="99"/>
      <c r="I1" s="99"/>
      <c r="J1" s="100"/>
    </row>
    <row r="2" spans="1:10" ht="64.5" customHeight="1">
      <c r="A2" s="96"/>
      <c r="B2" s="80" t="s">
        <v>46</v>
      </c>
      <c r="C2" s="80"/>
      <c r="D2" s="10" t="s">
        <v>48</v>
      </c>
      <c r="E2" s="13" t="s">
        <v>49</v>
      </c>
      <c r="F2" s="114"/>
      <c r="G2" s="91" t="s">
        <v>46</v>
      </c>
      <c r="H2" s="91"/>
      <c r="I2" s="10" t="s">
        <v>48</v>
      </c>
      <c r="J2" s="13" t="s">
        <v>49</v>
      </c>
    </row>
    <row r="3" spans="1:10" ht="15.75">
      <c r="A3" s="97"/>
      <c r="B3" s="9" t="s">
        <v>9</v>
      </c>
      <c r="C3" s="9" t="s">
        <v>10</v>
      </c>
      <c r="D3" s="21"/>
      <c r="E3" s="14"/>
      <c r="F3" s="46" t="s">
        <v>76</v>
      </c>
      <c r="G3" s="9" t="s">
        <v>9</v>
      </c>
      <c r="H3" s="10" t="s">
        <v>10</v>
      </c>
      <c r="I3" s="21"/>
      <c r="J3" s="14"/>
    </row>
    <row r="4" spans="1:10" ht="15.75">
      <c r="A4" s="11" t="s">
        <v>26</v>
      </c>
      <c r="B4" s="7"/>
      <c r="C4" s="7"/>
      <c r="D4" s="22"/>
      <c r="E4" s="14"/>
      <c r="F4" s="47"/>
      <c r="G4" s="7"/>
      <c r="H4" s="8"/>
      <c r="I4" s="22"/>
      <c r="J4" s="14"/>
    </row>
    <row r="5" spans="1:10" ht="15.75">
      <c r="A5" s="3" t="s">
        <v>70</v>
      </c>
      <c r="B5" s="2">
        <v>434</v>
      </c>
      <c r="C5" s="2">
        <v>502</v>
      </c>
      <c r="D5" s="14">
        <v>500</v>
      </c>
      <c r="E5" s="14">
        <f>D5/2</f>
        <v>250</v>
      </c>
      <c r="F5" s="45">
        <v>25</v>
      </c>
      <c r="G5" s="6">
        <f aca="true" t="shared" si="0" ref="G5:H7">G$8*$F5/100</f>
        <v>187.5</v>
      </c>
      <c r="H5" s="6">
        <f t="shared" si="0"/>
        <v>216.75</v>
      </c>
      <c r="I5" s="5">
        <f>I$8+H5</f>
        <v>1083.75</v>
      </c>
      <c r="J5" s="14">
        <f>I5/2</f>
        <v>541.875</v>
      </c>
    </row>
    <row r="6" spans="1:10" ht="15.75">
      <c r="A6" s="3" t="s">
        <v>71</v>
      </c>
      <c r="B6" s="2"/>
      <c r="C6" s="2"/>
      <c r="D6" s="14"/>
      <c r="E6" s="14"/>
      <c r="F6" s="45">
        <v>25</v>
      </c>
      <c r="G6" s="6">
        <f t="shared" si="0"/>
        <v>187.5</v>
      </c>
      <c r="H6" s="6">
        <f t="shared" si="0"/>
        <v>216.75</v>
      </c>
      <c r="I6" s="5">
        <f>I$8+H6</f>
        <v>1083.75</v>
      </c>
      <c r="J6" s="14">
        <f>I6/2</f>
        <v>541.875</v>
      </c>
    </row>
    <row r="7" spans="1:10" ht="15.75">
      <c r="A7" s="3" t="s">
        <v>3</v>
      </c>
      <c r="B7" s="2">
        <v>426</v>
      </c>
      <c r="C7" s="2">
        <v>482</v>
      </c>
      <c r="D7" s="14">
        <v>480</v>
      </c>
      <c r="E7" s="14">
        <f>D7/2</f>
        <v>240</v>
      </c>
      <c r="F7" s="45">
        <v>15</v>
      </c>
      <c r="G7" s="6">
        <f t="shared" si="0"/>
        <v>112.5</v>
      </c>
      <c r="H7" s="6">
        <f t="shared" si="0"/>
        <v>130.05</v>
      </c>
      <c r="I7" s="5">
        <f>I$8+H7</f>
        <v>997.05</v>
      </c>
      <c r="J7" s="14">
        <f>I7/2</f>
        <v>498.525</v>
      </c>
    </row>
    <row r="8" spans="1:10" ht="15.75">
      <c r="A8" s="3" t="s">
        <v>5</v>
      </c>
      <c r="B8" s="2">
        <v>372</v>
      </c>
      <c r="C8" s="2">
        <v>404</v>
      </c>
      <c r="D8" s="14">
        <v>400</v>
      </c>
      <c r="E8" s="14">
        <f>D8/2</f>
        <v>200</v>
      </c>
      <c r="F8" s="48"/>
      <c r="G8" s="5">
        <v>750</v>
      </c>
      <c r="H8" s="5">
        <v>867</v>
      </c>
      <c r="I8" s="5">
        <f>H8</f>
        <v>867</v>
      </c>
      <c r="J8" s="14">
        <f>I8/2</f>
        <v>433.5</v>
      </c>
    </row>
    <row r="9" spans="1:10" ht="15.75">
      <c r="A9" s="26" t="s">
        <v>37</v>
      </c>
      <c r="B9" s="18"/>
      <c r="C9" s="19"/>
      <c r="D9" s="14"/>
      <c r="E9" s="14"/>
      <c r="F9" s="49"/>
      <c r="G9" s="44"/>
      <c r="H9" s="14"/>
      <c r="I9" s="14"/>
      <c r="J9" s="14"/>
    </row>
    <row r="10" spans="1:10" ht="15.75">
      <c r="A10" s="3" t="s">
        <v>70</v>
      </c>
      <c r="B10" s="2">
        <v>426</v>
      </c>
      <c r="C10" s="2">
        <v>456</v>
      </c>
      <c r="D10" s="14">
        <v>450</v>
      </c>
      <c r="E10" s="14">
        <f>D10/2</f>
        <v>225</v>
      </c>
      <c r="F10" s="48">
        <v>25</v>
      </c>
      <c r="G10" s="6">
        <f aca="true" t="shared" si="1" ref="G10:H12">G$13*$F10/100</f>
        <v>175.25</v>
      </c>
      <c r="H10" s="6">
        <f t="shared" si="1"/>
        <v>196.75</v>
      </c>
      <c r="I10" s="5">
        <f>I$13+H10</f>
        <v>983.75</v>
      </c>
      <c r="J10" s="14">
        <f aca="true" t="shared" si="2" ref="J10:J25">I10/2</f>
        <v>491.875</v>
      </c>
    </row>
    <row r="11" spans="1:10" ht="15.75">
      <c r="A11" s="3" t="s">
        <v>71</v>
      </c>
      <c r="B11" s="2"/>
      <c r="C11" s="2"/>
      <c r="D11" s="14"/>
      <c r="E11" s="14"/>
      <c r="F11" s="48">
        <v>25</v>
      </c>
      <c r="G11" s="6">
        <f t="shared" si="1"/>
        <v>175.25</v>
      </c>
      <c r="H11" s="6">
        <f t="shared" si="1"/>
        <v>196.75</v>
      </c>
      <c r="I11" s="5">
        <f>I$13+H11</f>
        <v>983.75</v>
      </c>
      <c r="J11" s="14">
        <f t="shared" si="2"/>
        <v>491.875</v>
      </c>
    </row>
    <row r="12" spans="1:10" ht="15.75">
      <c r="A12" s="3" t="s">
        <v>3</v>
      </c>
      <c r="B12" s="2">
        <v>396</v>
      </c>
      <c r="C12" s="2">
        <v>426</v>
      </c>
      <c r="D12" s="14">
        <v>420</v>
      </c>
      <c r="E12" s="14">
        <f>D12/2</f>
        <v>210</v>
      </c>
      <c r="F12" s="48">
        <v>15</v>
      </c>
      <c r="G12" s="6">
        <f t="shared" si="1"/>
        <v>105.15</v>
      </c>
      <c r="H12" s="6">
        <f t="shared" si="1"/>
        <v>118.05</v>
      </c>
      <c r="I12" s="5">
        <f>I$13+H12</f>
        <v>905.05</v>
      </c>
      <c r="J12" s="14">
        <f t="shared" si="2"/>
        <v>452.525</v>
      </c>
    </row>
    <row r="13" spans="1:10" ht="15.75">
      <c r="A13" s="3" t="s">
        <v>5</v>
      </c>
      <c r="B13" s="2">
        <v>350</v>
      </c>
      <c r="C13" s="2">
        <v>381</v>
      </c>
      <c r="D13" s="14">
        <v>380</v>
      </c>
      <c r="E13" s="14">
        <f>D13/2</f>
        <v>190</v>
      </c>
      <c r="F13" s="48"/>
      <c r="G13" s="5">
        <v>701</v>
      </c>
      <c r="H13" s="5">
        <v>787</v>
      </c>
      <c r="I13" s="5">
        <f>H13</f>
        <v>787</v>
      </c>
      <c r="J13" s="14">
        <f t="shared" si="2"/>
        <v>393.5</v>
      </c>
    </row>
    <row r="14" spans="1:10" ht="15.75">
      <c r="A14" s="2" t="s">
        <v>68</v>
      </c>
      <c r="B14" s="2">
        <v>479</v>
      </c>
      <c r="C14" s="2">
        <v>494</v>
      </c>
      <c r="D14" s="14">
        <v>490</v>
      </c>
      <c r="E14" s="14">
        <f>D14/2</f>
        <v>245</v>
      </c>
      <c r="F14" s="48"/>
      <c r="G14" s="5"/>
      <c r="H14" s="5"/>
      <c r="I14" s="5">
        <f>H14</f>
        <v>0</v>
      </c>
      <c r="J14" s="14">
        <f t="shared" si="2"/>
        <v>0</v>
      </c>
    </row>
    <row r="15" spans="1:10" ht="15.75">
      <c r="A15" s="3" t="s">
        <v>72</v>
      </c>
      <c r="B15" s="2"/>
      <c r="C15" s="2"/>
      <c r="D15" s="14"/>
      <c r="E15" s="14"/>
      <c r="F15" s="48">
        <v>33</v>
      </c>
      <c r="G15" s="6">
        <f aca="true" t="shared" si="3" ref="G15:H18">G$19*$F15/100</f>
        <v>247.5</v>
      </c>
      <c r="H15" s="6">
        <f t="shared" si="3"/>
        <v>286.11</v>
      </c>
      <c r="I15" s="5">
        <f>I$19+H15</f>
        <v>1153.1100000000001</v>
      </c>
      <c r="J15" s="14">
        <f t="shared" si="2"/>
        <v>576.5550000000001</v>
      </c>
    </row>
    <row r="16" spans="1:10" ht="15.75">
      <c r="A16" s="3" t="s">
        <v>70</v>
      </c>
      <c r="B16" s="2">
        <v>426</v>
      </c>
      <c r="C16" s="2">
        <v>456</v>
      </c>
      <c r="D16" s="14">
        <v>450</v>
      </c>
      <c r="E16" s="14">
        <f>D16/2</f>
        <v>225</v>
      </c>
      <c r="F16" s="48">
        <v>25</v>
      </c>
      <c r="G16" s="6">
        <f t="shared" si="3"/>
        <v>187.5</v>
      </c>
      <c r="H16" s="6">
        <f t="shared" si="3"/>
        <v>216.75</v>
      </c>
      <c r="I16" s="5">
        <f>I$19+H16</f>
        <v>1083.75</v>
      </c>
      <c r="J16" s="14">
        <f t="shared" si="2"/>
        <v>541.875</v>
      </c>
    </row>
    <row r="17" spans="1:10" ht="15.75">
      <c r="A17" s="3" t="s">
        <v>71</v>
      </c>
      <c r="B17" s="2"/>
      <c r="C17" s="2"/>
      <c r="D17" s="14"/>
      <c r="E17" s="14"/>
      <c r="F17" s="48">
        <v>25</v>
      </c>
      <c r="G17" s="6">
        <f t="shared" si="3"/>
        <v>187.5</v>
      </c>
      <c r="H17" s="6">
        <f t="shared" si="3"/>
        <v>216.75</v>
      </c>
      <c r="I17" s="5">
        <f>I$19+H17</f>
        <v>1083.75</v>
      </c>
      <c r="J17" s="14">
        <f t="shared" si="2"/>
        <v>541.875</v>
      </c>
    </row>
    <row r="18" spans="1:10" ht="15.75">
      <c r="A18" s="3" t="s">
        <v>3</v>
      </c>
      <c r="B18" s="2">
        <v>396</v>
      </c>
      <c r="C18" s="2">
        <v>426</v>
      </c>
      <c r="D18" s="14">
        <v>420</v>
      </c>
      <c r="E18" s="14">
        <f>D18/2</f>
        <v>210</v>
      </c>
      <c r="F18" s="48">
        <v>15</v>
      </c>
      <c r="G18" s="6">
        <f t="shared" si="3"/>
        <v>112.5</v>
      </c>
      <c r="H18" s="6">
        <f t="shared" si="3"/>
        <v>130.05</v>
      </c>
      <c r="I18" s="5">
        <f>I$19+H18</f>
        <v>997.05</v>
      </c>
      <c r="J18" s="14">
        <f t="shared" si="2"/>
        <v>498.525</v>
      </c>
    </row>
    <row r="19" spans="1:10" ht="15.75">
      <c r="A19" s="3" t="s">
        <v>5</v>
      </c>
      <c r="B19" s="2"/>
      <c r="C19" s="2"/>
      <c r="D19" s="14"/>
      <c r="E19" s="14"/>
      <c r="F19" s="48"/>
      <c r="G19" s="5">
        <v>750</v>
      </c>
      <c r="H19" s="5">
        <v>867</v>
      </c>
      <c r="I19" s="5">
        <v>867</v>
      </c>
      <c r="J19" s="14">
        <f t="shared" si="2"/>
        <v>433.5</v>
      </c>
    </row>
    <row r="20" spans="1:10" ht="15.75">
      <c r="A20" s="2" t="s">
        <v>69</v>
      </c>
      <c r="B20" s="2">
        <v>456</v>
      </c>
      <c r="C20" s="2">
        <v>487</v>
      </c>
      <c r="D20" s="14">
        <v>480</v>
      </c>
      <c r="E20" s="14">
        <f>D20/2</f>
        <v>240</v>
      </c>
      <c r="F20" s="48"/>
      <c r="G20" s="5"/>
      <c r="H20" s="5"/>
      <c r="I20" s="5">
        <f>H20</f>
        <v>0</v>
      </c>
      <c r="J20" s="14">
        <f t="shared" si="2"/>
        <v>0</v>
      </c>
    </row>
    <row r="21" spans="1:10" ht="15.75">
      <c r="A21" s="3" t="s">
        <v>72</v>
      </c>
      <c r="B21" s="2"/>
      <c r="C21" s="2"/>
      <c r="D21" s="14"/>
      <c r="E21" s="14"/>
      <c r="F21" s="48">
        <v>33</v>
      </c>
      <c r="G21" s="6">
        <f aca="true" t="shared" si="4" ref="G21:H24">G$25*$F21/100</f>
        <v>215.82</v>
      </c>
      <c r="H21" s="6">
        <f t="shared" si="4"/>
        <v>272.91</v>
      </c>
      <c r="I21" s="5">
        <f>I$25+H21</f>
        <v>1099.91</v>
      </c>
      <c r="J21" s="14">
        <f t="shared" si="2"/>
        <v>549.955</v>
      </c>
    </row>
    <row r="22" spans="1:10" ht="15.75">
      <c r="A22" s="3" t="s">
        <v>70</v>
      </c>
      <c r="B22" s="2">
        <v>426</v>
      </c>
      <c r="C22" s="2">
        <v>456</v>
      </c>
      <c r="D22" s="14">
        <v>450</v>
      </c>
      <c r="E22" s="14">
        <f>D22/2</f>
        <v>225</v>
      </c>
      <c r="F22" s="48">
        <v>25</v>
      </c>
      <c r="G22" s="6">
        <f t="shared" si="4"/>
        <v>163.5</v>
      </c>
      <c r="H22" s="6">
        <f t="shared" si="4"/>
        <v>206.75</v>
      </c>
      <c r="I22" s="5">
        <f>I$25+H22</f>
        <v>1033.75</v>
      </c>
      <c r="J22" s="14">
        <f t="shared" si="2"/>
        <v>516.875</v>
      </c>
    </row>
    <row r="23" spans="1:10" ht="15.75">
      <c r="A23" s="3" t="s">
        <v>71</v>
      </c>
      <c r="B23" s="2"/>
      <c r="C23" s="2"/>
      <c r="D23" s="14"/>
      <c r="E23" s="14"/>
      <c r="F23" s="48">
        <v>25</v>
      </c>
      <c r="G23" s="6">
        <f t="shared" si="4"/>
        <v>163.5</v>
      </c>
      <c r="H23" s="6">
        <f t="shared" si="4"/>
        <v>206.75</v>
      </c>
      <c r="I23" s="5">
        <f>I$25+H23</f>
        <v>1033.75</v>
      </c>
      <c r="J23" s="14">
        <f t="shared" si="2"/>
        <v>516.875</v>
      </c>
    </row>
    <row r="24" spans="1:10" ht="15.75">
      <c r="A24" s="3" t="s">
        <v>3</v>
      </c>
      <c r="B24" s="2">
        <v>442</v>
      </c>
      <c r="C24" s="2">
        <v>456</v>
      </c>
      <c r="D24" s="14">
        <v>450</v>
      </c>
      <c r="E24" s="14">
        <f>D24/2</f>
        <v>225</v>
      </c>
      <c r="F24" s="48">
        <v>15</v>
      </c>
      <c r="G24" s="6">
        <f t="shared" si="4"/>
        <v>98.1</v>
      </c>
      <c r="H24" s="6">
        <f t="shared" si="4"/>
        <v>124.05</v>
      </c>
      <c r="I24" s="5">
        <f>I$25+H24</f>
        <v>951.05</v>
      </c>
      <c r="J24" s="14">
        <f t="shared" si="2"/>
        <v>475.525</v>
      </c>
    </row>
    <row r="25" spans="1:10" ht="15.75">
      <c r="A25" s="3" t="s">
        <v>5</v>
      </c>
      <c r="B25" s="2"/>
      <c r="C25" s="2"/>
      <c r="D25" s="14"/>
      <c r="E25" s="14"/>
      <c r="F25" s="48"/>
      <c r="G25" s="5">
        <v>654</v>
      </c>
      <c r="H25" s="5">
        <v>827</v>
      </c>
      <c r="I25" s="5">
        <f>H25</f>
        <v>827</v>
      </c>
      <c r="J25" s="14">
        <f t="shared" si="2"/>
        <v>413.5</v>
      </c>
    </row>
    <row r="26" spans="1:10" ht="15.75">
      <c r="A26" s="2" t="s">
        <v>73</v>
      </c>
      <c r="B26" s="2">
        <v>396</v>
      </c>
      <c r="C26" s="2">
        <v>456</v>
      </c>
      <c r="D26" s="14">
        <v>450</v>
      </c>
      <c r="E26" s="14">
        <f>D26/2</f>
        <v>225</v>
      </c>
      <c r="F26" s="48"/>
      <c r="G26" s="5"/>
      <c r="H26" s="5"/>
      <c r="I26" s="5"/>
      <c r="J26" s="14"/>
    </row>
    <row r="27" spans="1:10" ht="15.75">
      <c r="A27" s="3" t="s">
        <v>71</v>
      </c>
      <c r="B27" s="2"/>
      <c r="C27" s="2"/>
      <c r="D27" s="14"/>
      <c r="E27" s="14"/>
      <c r="F27" s="48">
        <v>25</v>
      </c>
      <c r="G27" s="6">
        <f>G$29*$F27/100</f>
        <v>152.75</v>
      </c>
      <c r="H27" s="6">
        <f>H$29*$F27/100</f>
        <v>196.75</v>
      </c>
      <c r="I27" s="5">
        <f>I$29+H27</f>
        <v>946.75</v>
      </c>
      <c r="J27" s="14">
        <f>I27/2</f>
        <v>473.375</v>
      </c>
    </row>
    <row r="28" spans="1:10" ht="15.75">
      <c r="A28" s="3" t="s">
        <v>3</v>
      </c>
      <c r="B28" s="2">
        <v>442</v>
      </c>
      <c r="C28" s="2">
        <v>456</v>
      </c>
      <c r="D28" s="14">
        <v>450</v>
      </c>
      <c r="E28" s="14">
        <f>D28/2</f>
        <v>225</v>
      </c>
      <c r="F28" s="48">
        <v>15</v>
      </c>
      <c r="G28" s="6">
        <f>G$29*$F28/100</f>
        <v>91.65</v>
      </c>
      <c r="H28" s="6">
        <f>H$29*$F28/100</f>
        <v>118.05</v>
      </c>
      <c r="I28" s="5">
        <f>I$29+H28</f>
        <v>868.05</v>
      </c>
      <c r="J28" s="14">
        <f>I28/2</f>
        <v>434.025</v>
      </c>
    </row>
    <row r="29" spans="1:10" ht="15.75">
      <c r="A29" s="3" t="s">
        <v>5</v>
      </c>
      <c r="B29" s="2">
        <v>364</v>
      </c>
      <c r="C29" s="2">
        <v>396</v>
      </c>
      <c r="D29" s="14">
        <v>390</v>
      </c>
      <c r="E29" s="14">
        <f>D29/2</f>
        <v>195</v>
      </c>
      <c r="F29" s="48"/>
      <c r="G29" s="5">
        <v>611</v>
      </c>
      <c r="H29" s="5">
        <v>787</v>
      </c>
      <c r="I29" s="5">
        <v>750</v>
      </c>
      <c r="J29" s="14">
        <f>I29/2</f>
        <v>375</v>
      </c>
    </row>
    <row r="30" spans="1:10" ht="15.75">
      <c r="A30" s="2" t="s">
        <v>74</v>
      </c>
      <c r="B30" s="2">
        <v>350</v>
      </c>
      <c r="C30" s="2">
        <v>396</v>
      </c>
      <c r="D30" s="14">
        <v>380</v>
      </c>
      <c r="E30" s="14">
        <f>D30/2</f>
        <v>190</v>
      </c>
      <c r="F30" s="48"/>
      <c r="G30" s="5"/>
      <c r="H30" s="5"/>
      <c r="I30" s="5"/>
      <c r="J30" s="14"/>
    </row>
    <row r="31" spans="1:10" ht="15.75">
      <c r="A31" s="3" t="s">
        <v>71</v>
      </c>
      <c r="B31" s="2"/>
      <c r="C31" s="2"/>
      <c r="D31" s="14"/>
      <c r="E31" s="14"/>
      <c r="F31" s="48">
        <v>25</v>
      </c>
      <c r="G31" s="6">
        <f>G$33*$F31/100</f>
        <v>133.75</v>
      </c>
      <c r="H31" s="6">
        <f>H$33*$F31/100</f>
        <v>187.5</v>
      </c>
      <c r="I31" s="5">
        <f>I$33+H31</f>
        <v>841.5</v>
      </c>
      <c r="J31" s="14">
        <f>I31/2</f>
        <v>420.75</v>
      </c>
    </row>
    <row r="32" spans="1:10" ht="15.75">
      <c r="A32" s="3" t="s">
        <v>3</v>
      </c>
      <c r="B32" s="2">
        <v>442</v>
      </c>
      <c r="C32" s="2">
        <v>456</v>
      </c>
      <c r="D32" s="14">
        <v>450</v>
      </c>
      <c r="E32" s="14">
        <f>D32/2</f>
        <v>225</v>
      </c>
      <c r="F32" s="48">
        <v>15</v>
      </c>
      <c r="G32" s="6">
        <f>G$33*$F32/100</f>
        <v>80.25</v>
      </c>
      <c r="H32" s="6">
        <f>H$33*$F32/100</f>
        <v>112.5</v>
      </c>
      <c r="I32" s="5">
        <f>I$33+H32</f>
        <v>766.5</v>
      </c>
      <c r="J32" s="14">
        <f>I32/2</f>
        <v>383.25</v>
      </c>
    </row>
    <row r="33" spans="1:10" ht="15.75">
      <c r="A33" s="3" t="s">
        <v>5</v>
      </c>
      <c r="B33" s="2">
        <v>304</v>
      </c>
      <c r="C33" s="2">
        <v>350</v>
      </c>
      <c r="D33" s="14">
        <v>350</v>
      </c>
      <c r="E33" s="14">
        <f>D33/2</f>
        <v>175</v>
      </c>
      <c r="F33" s="48"/>
      <c r="G33" s="5">
        <v>535</v>
      </c>
      <c r="H33" s="5">
        <v>750</v>
      </c>
      <c r="I33" s="5">
        <v>654</v>
      </c>
      <c r="J33" s="14">
        <f>I33/2</f>
        <v>327</v>
      </c>
    </row>
    <row r="34" spans="1:10" ht="15.75">
      <c r="A34" s="2" t="s">
        <v>75</v>
      </c>
      <c r="B34" s="2">
        <v>304</v>
      </c>
      <c r="C34" s="2">
        <v>350</v>
      </c>
      <c r="D34" s="14">
        <v>350</v>
      </c>
      <c r="E34" s="14">
        <f>D34/2</f>
        <v>175</v>
      </c>
      <c r="F34" s="48"/>
      <c r="G34" s="5"/>
      <c r="H34" s="5"/>
      <c r="I34" s="5"/>
      <c r="J34" s="14"/>
    </row>
    <row r="35" spans="1:10" ht="15.75">
      <c r="A35" s="3" t="s">
        <v>71</v>
      </c>
      <c r="B35" s="2"/>
      <c r="C35" s="2"/>
      <c r="D35" s="14"/>
      <c r="E35" s="14"/>
      <c r="F35" s="48">
        <v>25</v>
      </c>
      <c r="G35" s="6">
        <f>G$37*$F35/100</f>
        <v>116.25</v>
      </c>
      <c r="H35" s="6">
        <f>H$37*$F35/100</f>
        <v>175.25</v>
      </c>
      <c r="I35" s="5">
        <f>I$37+H35</f>
        <v>746.25</v>
      </c>
      <c r="J35" s="14">
        <f>I35/2</f>
        <v>373.125</v>
      </c>
    </row>
    <row r="36" spans="1:10" ht="15.75">
      <c r="A36" s="3" t="s">
        <v>3</v>
      </c>
      <c r="B36" s="2">
        <v>442</v>
      </c>
      <c r="C36" s="2">
        <v>456</v>
      </c>
      <c r="D36" s="14">
        <v>450</v>
      </c>
      <c r="E36" s="14">
        <f>D36/2</f>
        <v>225</v>
      </c>
      <c r="F36" s="48">
        <v>15</v>
      </c>
      <c r="G36" s="6">
        <f>G$37*$F36/100</f>
        <v>69.75</v>
      </c>
      <c r="H36" s="6">
        <f>H$37*$F36/100</f>
        <v>105.15</v>
      </c>
      <c r="I36" s="5">
        <f>I$37+H36</f>
        <v>676.15</v>
      </c>
      <c r="J36" s="14">
        <f>I36/2</f>
        <v>338.075</v>
      </c>
    </row>
    <row r="37" spans="1:10" ht="15.75">
      <c r="A37" s="3" t="s">
        <v>5</v>
      </c>
      <c r="B37" s="2">
        <v>289</v>
      </c>
      <c r="C37" s="2">
        <v>304</v>
      </c>
      <c r="D37" s="14">
        <v>300</v>
      </c>
      <c r="E37" s="14">
        <f>D37/2</f>
        <v>150</v>
      </c>
      <c r="F37" s="48"/>
      <c r="G37" s="5">
        <v>465</v>
      </c>
      <c r="H37" s="5">
        <v>701</v>
      </c>
      <c r="I37" s="5">
        <v>571</v>
      </c>
      <c r="J37" s="14">
        <f>I37/2</f>
        <v>285.5</v>
      </c>
    </row>
    <row r="38" spans="1:10" ht="15.75" customHeight="1">
      <c r="A38" s="27" t="s">
        <v>11</v>
      </c>
      <c r="B38" s="20"/>
      <c r="C38" s="20"/>
      <c r="D38" s="20"/>
      <c r="E38" s="14"/>
      <c r="F38" s="49"/>
      <c r="G38" s="51"/>
      <c r="H38" s="51"/>
      <c r="I38" s="51"/>
      <c r="J38" s="14"/>
    </row>
    <row r="39" spans="1:10" ht="15.75">
      <c r="A39" s="2" t="s">
        <v>36</v>
      </c>
      <c r="B39" s="2">
        <v>243</v>
      </c>
      <c r="C39" s="2">
        <v>350</v>
      </c>
      <c r="D39" s="14">
        <v>350</v>
      </c>
      <c r="E39" s="14">
        <f>D39/2</f>
        <v>175</v>
      </c>
      <c r="F39" s="48"/>
      <c r="G39" s="5">
        <v>435</v>
      </c>
      <c r="H39" s="5">
        <v>611</v>
      </c>
      <c r="I39" s="5">
        <f>H39</f>
        <v>611</v>
      </c>
      <c r="J39" s="14">
        <f>I39/2</f>
        <v>305.5</v>
      </c>
    </row>
    <row r="40" spans="1:10" ht="15.75">
      <c r="A40" s="4" t="s">
        <v>56</v>
      </c>
      <c r="B40" s="2">
        <v>296</v>
      </c>
      <c r="C40" s="2">
        <v>334</v>
      </c>
      <c r="D40" s="14">
        <v>330</v>
      </c>
      <c r="E40" s="14">
        <f>D40/2</f>
        <v>165</v>
      </c>
      <c r="F40" s="48"/>
      <c r="G40" s="5">
        <v>535</v>
      </c>
      <c r="H40" s="5">
        <v>571</v>
      </c>
      <c r="I40" s="5">
        <f>H40</f>
        <v>571</v>
      </c>
      <c r="J40" s="14">
        <f>I40/2</f>
        <v>285.5</v>
      </c>
    </row>
    <row r="41" spans="1:10" ht="15.75">
      <c r="A41" s="3" t="s">
        <v>14</v>
      </c>
      <c r="B41" s="2">
        <v>266</v>
      </c>
      <c r="C41" s="2">
        <v>296</v>
      </c>
      <c r="D41" s="14">
        <v>290</v>
      </c>
      <c r="E41" s="14">
        <f>D41/2</f>
        <v>145</v>
      </c>
      <c r="F41" s="48"/>
      <c r="G41" s="5">
        <v>498</v>
      </c>
      <c r="H41" s="5">
        <v>535</v>
      </c>
      <c r="I41" s="5">
        <f>H41</f>
        <v>535</v>
      </c>
      <c r="J41" s="14">
        <f>I41/2</f>
        <v>267.5</v>
      </c>
    </row>
    <row r="42" spans="1:10" ht="15.75">
      <c r="A42" s="3" t="s">
        <v>15</v>
      </c>
      <c r="B42" s="2">
        <v>235</v>
      </c>
      <c r="C42" s="2">
        <v>266</v>
      </c>
      <c r="D42" s="14">
        <v>260</v>
      </c>
      <c r="E42" s="14">
        <f>D42/2</f>
        <v>130</v>
      </c>
      <c r="F42" s="48"/>
      <c r="G42" s="5">
        <v>405</v>
      </c>
      <c r="H42" s="5">
        <v>498</v>
      </c>
      <c r="I42" s="5">
        <f>H42</f>
        <v>498</v>
      </c>
      <c r="J42" s="14">
        <f>I42/2</f>
        <v>249</v>
      </c>
    </row>
    <row r="43" spans="1:10" ht="15.75">
      <c r="A43" s="2" t="s">
        <v>16</v>
      </c>
      <c r="B43" s="2"/>
      <c r="C43" s="2">
        <v>274</v>
      </c>
      <c r="D43" s="14"/>
      <c r="E43" s="14">
        <f>D43/2</f>
        <v>0</v>
      </c>
      <c r="F43" s="48"/>
      <c r="G43" s="5"/>
      <c r="H43" s="5">
        <v>535</v>
      </c>
      <c r="I43" s="5">
        <f>H43</f>
        <v>535</v>
      </c>
      <c r="J43" s="14">
        <f>I43/2</f>
        <v>267.5</v>
      </c>
    </row>
    <row r="44" spans="1:10" ht="15.75">
      <c r="A44" s="2" t="s">
        <v>17</v>
      </c>
      <c r="B44" s="2"/>
      <c r="C44" s="2"/>
      <c r="D44" s="14"/>
      <c r="E44" s="14"/>
      <c r="F44" s="48"/>
      <c r="G44" s="5"/>
      <c r="H44" s="5"/>
      <c r="I44" s="5"/>
      <c r="J44" s="14"/>
    </row>
    <row r="45" spans="1:10" ht="15.75">
      <c r="A45" s="3" t="s">
        <v>13</v>
      </c>
      <c r="B45" s="2">
        <v>229</v>
      </c>
      <c r="C45" s="2">
        <v>243</v>
      </c>
      <c r="D45" s="14">
        <v>240</v>
      </c>
      <c r="E45" s="14">
        <f>D45/2</f>
        <v>120</v>
      </c>
      <c r="F45" s="48"/>
      <c r="G45" s="5">
        <v>435</v>
      </c>
      <c r="H45" s="5">
        <v>465</v>
      </c>
      <c r="I45" s="5">
        <f>H45</f>
        <v>465</v>
      </c>
      <c r="J45" s="14">
        <f>I45/2</f>
        <v>232.5</v>
      </c>
    </row>
    <row r="46" spans="1:10" ht="15.75">
      <c r="A46" s="3" t="s">
        <v>14</v>
      </c>
      <c r="B46" s="2">
        <v>221</v>
      </c>
      <c r="C46" s="2">
        <v>229</v>
      </c>
      <c r="D46" s="14">
        <v>225</v>
      </c>
      <c r="E46" s="14">
        <f>D46/2</f>
        <v>112.5</v>
      </c>
      <c r="F46" s="48"/>
      <c r="G46" s="5">
        <v>405</v>
      </c>
      <c r="H46" s="5">
        <v>435</v>
      </c>
      <c r="I46" s="5">
        <f>H46</f>
        <v>435</v>
      </c>
      <c r="J46" s="14">
        <f>I46/2</f>
        <v>217.5</v>
      </c>
    </row>
    <row r="47" spans="1:10" ht="15.75">
      <c r="A47" s="3" t="s">
        <v>15</v>
      </c>
      <c r="B47" s="2">
        <v>213</v>
      </c>
      <c r="C47" s="2">
        <v>221</v>
      </c>
      <c r="D47" s="14">
        <v>220</v>
      </c>
      <c r="E47" s="14">
        <f>D47/2</f>
        <v>110</v>
      </c>
      <c r="F47" s="48"/>
      <c r="G47" s="5">
        <v>392</v>
      </c>
      <c r="H47" s="5">
        <v>405</v>
      </c>
      <c r="I47" s="5">
        <f>H47</f>
        <v>405</v>
      </c>
      <c r="J47" s="14">
        <f>I47/2</f>
        <v>202.5</v>
      </c>
    </row>
    <row r="48" spans="1:10" ht="21" customHeight="1">
      <c r="A48" s="27" t="s">
        <v>18</v>
      </c>
      <c r="B48" s="20"/>
      <c r="C48" s="20"/>
      <c r="D48" s="20"/>
      <c r="E48" s="14"/>
      <c r="F48" s="49"/>
      <c r="G48" s="51"/>
      <c r="H48" s="51"/>
      <c r="I48" s="51"/>
      <c r="J48" s="14"/>
    </row>
    <row r="49" spans="1:10" ht="15.75">
      <c r="A49" s="2" t="s">
        <v>36</v>
      </c>
      <c r="B49" s="2"/>
      <c r="C49" s="2">
        <v>229</v>
      </c>
      <c r="D49" s="2">
        <v>229</v>
      </c>
      <c r="E49" s="14">
        <f aca="true" t="shared" si="5" ref="E49:E57">D49/2</f>
        <v>114.5</v>
      </c>
      <c r="F49" s="48"/>
      <c r="G49" s="5"/>
      <c r="H49" s="5">
        <v>465</v>
      </c>
      <c r="I49" s="5">
        <f aca="true" t="shared" si="6" ref="I49:I57">H49</f>
        <v>465</v>
      </c>
      <c r="J49" s="14">
        <f aca="true" t="shared" si="7" ref="J49:J57">I49/2</f>
        <v>232.5</v>
      </c>
    </row>
    <row r="50" spans="1:10" ht="15.75">
      <c r="A50" s="4" t="s">
        <v>57</v>
      </c>
      <c r="B50" s="2"/>
      <c r="C50" s="2">
        <v>221</v>
      </c>
      <c r="D50" s="2">
        <v>221</v>
      </c>
      <c r="E50" s="14">
        <f t="shared" si="5"/>
        <v>110.5</v>
      </c>
      <c r="F50" s="48"/>
      <c r="G50" s="5"/>
      <c r="H50" s="5">
        <v>435</v>
      </c>
      <c r="I50" s="5">
        <f t="shared" si="6"/>
        <v>435</v>
      </c>
      <c r="J50" s="14">
        <f t="shared" si="7"/>
        <v>217.5</v>
      </c>
    </row>
    <row r="51" spans="1:10" ht="15.75">
      <c r="A51" s="3" t="s">
        <v>14</v>
      </c>
      <c r="B51" s="2"/>
      <c r="C51" s="2">
        <v>213</v>
      </c>
      <c r="D51" s="2">
        <v>213</v>
      </c>
      <c r="E51" s="14">
        <f t="shared" si="5"/>
        <v>106.5</v>
      </c>
      <c r="F51" s="48"/>
      <c r="G51" s="5"/>
      <c r="H51" s="5">
        <v>405</v>
      </c>
      <c r="I51" s="5">
        <f t="shared" si="6"/>
        <v>405</v>
      </c>
      <c r="J51" s="14">
        <f t="shared" si="7"/>
        <v>202.5</v>
      </c>
    </row>
    <row r="52" spans="1:10" ht="15.75">
      <c r="A52" s="3" t="s">
        <v>19</v>
      </c>
      <c r="B52" s="2"/>
      <c r="C52" s="2">
        <v>198</v>
      </c>
      <c r="D52" s="2">
        <v>198</v>
      </c>
      <c r="E52" s="14">
        <f t="shared" si="5"/>
        <v>99</v>
      </c>
      <c r="F52" s="48"/>
      <c r="G52" s="5"/>
      <c r="H52" s="5">
        <v>392</v>
      </c>
      <c r="I52" s="5">
        <f t="shared" si="6"/>
        <v>392</v>
      </c>
      <c r="J52" s="14">
        <f t="shared" si="7"/>
        <v>196</v>
      </c>
    </row>
    <row r="53" spans="1:10" ht="15.75">
      <c r="A53" s="2" t="s">
        <v>20</v>
      </c>
      <c r="B53" s="2"/>
      <c r="C53" s="2">
        <v>213</v>
      </c>
      <c r="D53" s="2">
        <v>213</v>
      </c>
      <c r="E53" s="14">
        <f t="shared" si="5"/>
        <v>106.5</v>
      </c>
      <c r="F53" s="48"/>
      <c r="G53" s="5"/>
      <c r="H53" s="5">
        <v>382</v>
      </c>
      <c r="I53" s="5">
        <f t="shared" si="6"/>
        <v>382</v>
      </c>
      <c r="J53" s="14">
        <f t="shared" si="7"/>
        <v>191</v>
      </c>
    </row>
    <row r="54" spans="1:10" ht="15.75">
      <c r="A54" s="2" t="s">
        <v>21</v>
      </c>
      <c r="B54" s="2"/>
      <c r="C54" s="2">
        <v>191</v>
      </c>
      <c r="D54" s="2">
        <v>191</v>
      </c>
      <c r="E54" s="14">
        <f t="shared" si="5"/>
        <v>95.5</v>
      </c>
      <c r="F54" s="48"/>
      <c r="G54" s="5"/>
      <c r="H54" s="5">
        <v>372</v>
      </c>
      <c r="I54" s="5">
        <f t="shared" si="6"/>
        <v>372</v>
      </c>
      <c r="J54" s="14">
        <f t="shared" si="7"/>
        <v>186</v>
      </c>
    </row>
    <row r="55" spans="1:10" ht="15.75">
      <c r="A55" s="2" t="s">
        <v>22</v>
      </c>
      <c r="B55" s="2">
        <v>183</v>
      </c>
      <c r="C55" s="2">
        <v>191</v>
      </c>
      <c r="D55" s="2">
        <v>185</v>
      </c>
      <c r="E55" s="14">
        <f t="shared" si="5"/>
        <v>92.5</v>
      </c>
      <c r="F55" s="48"/>
      <c r="G55" s="5">
        <v>362</v>
      </c>
      <c r="H55" s="5">
        <v>372</v>
      </c>
      <c r="I55" s="5">
        <f t="shared" si="6"/>
        <v>372</v>
      </c>
      <c r="J55" s="14">
        <f t="shared" si="7"/>
        <v>186</v>
      </c>
    </row>
    <row r="56" spans="1:10" ht="15.75">
      <c r="A56" s="4" t="s">
        <v>23</v>
      </c>
      <c r="B56" s="2"/>
      <c r="C56" s="2">
        <v>221</v>
      </c>
      <c r="D56" s="2">
        <v>221</v>
      </c>
      <c r="E56" s="14">
        <f t="shared" si="5"/>
        <v>110.5</v>
      </c>
      <c r="F56" s="48"/>
      <c r="G56" s="5"/>
      <c r="H56" s="5">
        <v>435</v>
      </c>
      <c r="I56" s="5">
        <f t="shared" si="6"/>
        <v>435</v>
      </c>
      <c r="J56" s="14">
        <f t="shared" si="7"/>
        <v>217.5</v>
      </c>
    </row>
    <row r="57" spans="1:10" ht="15.75">
      <c r="A57" s="4" t="s">
        <v>24</v>
      </c>
      <c r="B57" s="2"/>
      <c r="C57" s="2">
        <v>213</v>
      </c>
      <c r="D57" s="2">
        <v>213</v>
      </c>
      <c r="E57" s="14">
        <f t="shared" si="5"/>
        <v>106.5</v>
      </c>
      <c r="F57" s="48"/>
      <c r="G57" s="5"/>
      <c r="H57" s="5">
        <v>405</v>
      </c>
      <c r="I57" s="5">
        <f t="shared" si="6"/>
        <v>405</v>
      </c>
      <c r="J57" s="14">
        <f t="shared" si="7"/>
        <v>202.5</v>
      </c>
    </row>
    <row r="58" ht="15.75">
      <c r="G58" s="6"/>
    </row>
    <row r="59" spans="1:7" ht="15.75">
      <c r="A59" s="1" t="s">
        <v>27</v>
      </c>
      <c r="G59" s="6"/>
    </row>
    <row r="60" ht="15.75">
      <c r="G60" s="6"/>
    </row>
    <row r="61" spans="1:7" ht="15.75" customHeight="1">
      <c r="A61" s="1" t="s">
        <v>28</v>
      </c>
      <c r="G61" s="6"/>
    </row>
    <row r="62" spans="1:7" ht="15.75">
      <c r="A62" s="1" t="s">
        <v>63</v>
      </c>
      <c r="G62" s="6"/>
    </row>
    <row r="63" ht="15.75" customHeight="1">
      <c r="G63" s="6"/>
    </row>
    <row r="64" ht="15.75">
      <c r="G64" s="6"/>
    </row>
    <row r="65" ht="15.75" customHeight="1">
      <c r="G65" s="6"/>
    </row>
    <row r="66" ht="15.75">
      <c r="G66" s="6"/>
    </row>
    <row r="67" ht="15.75">
      <c r="G67" s="6"/>
    </row>
    <row r="68" ht="15.75">
      <c r="G68" s="6"/>
    </row>
    <row r="69" ht="15.75">
      <c r="G69" s="6"/>
    </row>
  </sheetData>
  <sheetProtection/>
  <mergeCells count="6">
    <mergeCell ref="G1:J1"/>
    <mergeCell ref="G2:H2"/>
    <mergeCell ref="A1:A3"/>
    <mergeCell ref="B1:E1"/>
    <mergeCell ref="B2:C2"/>
    <mergeCell ref="F1:F2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8"/>
  <sheetViews>
    <sheetView zoomScalePageLayoutView="0" workbookViewId="0" topLeftCell="A1">
      <pane xSplit="2" ySplit="3" topLeftCell="G11" activePane="bottomRight" state="frozen"/>
      <selection pane="topLeft" activeCell="A1" sqref="A1"/>
      <selection pane="topRight" activeCell="G1" sqref="G1"/>
      <selection pane="bottomLeft" activeCell="A4" sqref="A4"/>
      <selection pane="bottomRight" activeCell="L19" sqref="L19"/>
    </sheetView>
  </sheetViews>
  <sheetFormatPr defaultColWidth="8.796875" defaultRowHeight="15"/>
  <cols>
    <col min="1" max="1" width="30.3984375" style="1" customWidth="1"/>
    <col min="2" max="2" width="6.69921875" style="50" customWidth="1"/>
    <col min="3" max="3" width="9" style="1" customWidth="1"/>
    <col min="4" max="4" width="9" style="6" customWidth="1"/>
    <col min="5" max="5" width="9.69921875" style="6" customWidth="1"/>
    <col min="6" max="6" width="9" style="1" customWidth="1"/>
    <col min="7" max="7" width="6.59765625" style="59" customWidth="1"/>
    <col min="8" max="8" width="6.5" style="59" customWidth="1"/>
    <col min="9" max="9" width="6.69921875" style="50" customWidth="1"/>
    <col min="10" max="10" width="9" style="1" customWidth="1"/>
    <col min="11" max="11" width="9" style="6" customWidth="1"/>
    <col min="12" max="12" width="9.69921875" style="6" customWidth="1"/>
    <col min="13" max="16384" width="9" style="1" customWidth="1"/>
  </cols>
  <sheetData>
    <row r="1" spans="1:13" ht="33" customHeight="1">
      <c r="A1" s="118" t="s">
        <v>51</v>
      </c>
      <c r="B1" s="121" t="s">
        <v>79</v>
      </c>
      <c r="C1" s="115" t="s">
        <v>78</v>
      </c>
      <c r="D1" s="116"/>
      <c r="E1" s="116"/>
      <c r="F1" s="117"/>
      <c r="G1" s="123" t="s">
        <v>97</v>
      </c>
      <c r="H1" s="124"/>
      <c r="I1" s="125" t="s">
        <v>79</v>
      </c>
      <c r="J1" s="115" t="s">
        <v>80</v>
      </c>
      <c r="K1" s="116"/>
      <c r="L1" s="116"/>
      <c r="M1" s="117"/>
    </row>
    <row r="2" spans="1:13" ht="64.5" customHeight="1">
      <c r="A2" s="119"/>
      <c r="B2" s="122"/>
      <c r="C2" s="91" t="s">
        <v>46</v>
      </c>
      <c r="D2" s="91"/>
      <c r="E2" s="10" t="s">
        <v>48</v>
      </c>
      <c r="F2" s="58" t="s">
        <v>49</v>
      </c>
      <c r="G2" s="65" t="s">
        <v>98</v>
      </c>
      <c r="H2" s="65" t="s">
        <v>99</v>
      </c>
      <c r="I2" s="126"/>
      <c r="J2" s="91" t="s">
        <v>46</v>
      </c>
      <c r="K2" s="91"/>
      <c r="L2" s="10" t="s">
        <v>48</v>
      </c>
      <c r="M2" s="57" t="s">
        <v>49</v>
      </c>
    </row>
    <row r="3" spans="1:13" ht="15.75">
      <c r="A3" s="120"/>
      <c r="B3" s="48" t="s">
        <v>76</v>
      </c>
      <c r="C3" s="53" t="s">
        <v>9</v>
      </c>
      <c r="D3" s="52" t="s">
        <v>10</v>
      </c>
      <c r="E3" s="54"/>
      <c r="F3" s="44"/>
      <c r="I3" s="48" t="s">
        <v>76</v>
      </c>
      <c r="J3" s="53" t="s">
        <v>9</v>
      </c>
      <c r="K3" s="52" t="s">
        <v>10</v>
      </c>
      <c r="L3" s="54"/>
      <c r="M3" s="14"/>
    </row>
    <row r="4" spans="1:13" ht="15.75">
      <c r="A4" s="7" t="s">
        <v>26</v>
      </c>
      <c r="B4" s="47"/>
      <c r="C4" s="7"/>
      <c r="D4" s="8"/>
      <c r="E4" s="22"/>
      <c r="F4" s="44"/>
      <c r="I4" s="47"/>
      <c r="J4" s="7"/>
      <c r="K4" s="8"/>
      <c r="L4" s="22"/>
      <c r="M4" s="14"/>
    </row>
    <row r="5" spans="1:13" ht="15.75">
      <c r="A5" s="3" t="s">
        <v>70</v>
      </c>
      <c r="B5" s="45">
        <v>25</v>
      </c>
      <c r="C5" s="6">
        <f aca="true" t="shared" si="0" ref="C5:D7">C$8*$B5/100</f>
        <v>187.5</v>
      </c>
      <c r="D5" s="6">
        <f t="shared" si="0"/>
        <v>216.75</v>
      </c>
      <c r="E5" s="5">
        <f>E$8+D5</f>
        <v>1083.75</v>
      </c>
      <c r="F5" s="44">
        <f>E5/2</f>
        <v>541.875</v>
      </c>
      <c r="I5" s="48">
        <v>25</v>
      </c>
      <c r="J5" s="6">
        <f aca="true" t="shared" si="1" ref="J5:K7">J$8*$B5/100</f>
        <v>197.75</v>
      </c>
      <c r="K5" s="6">
        <f t="shared" si="1"/>
        <v>228.5</v>
      </c>
      <c r="L5" s="5">
        <f>L$8+K5</f>
        <v>1142.5</v>
      </c>
      <c r="M5" s="14">
        <f>L5/2</f>
        <v>571.25</v>
      </c>
    </row>
    <row r="6" spans="1:13" ht="15.75">
      <c r="A6" s="3" t="s">
        <v>71</v>
      </c>
      <c r="B6" s="45">
        <v>25</v>
      </c>
      <c r="C6" s="6">
        <f t="shared" si="0"/>
        <v>187.5</v>
      </c>
      <c r="D6" s="6">
        <f t="shared" si="0"/>
        <v>216.75</v>
      </c>
      <c r="E6" s="5">
        <f>E$8+D6</f>
        <v>1083.75</v>
      </c>
      <c r="F6" s="44">
        <f>E6/2</f>
        <v>541.875</v>
      </c>
      <c r="I6" s="48">
        <v>25</v>
      </c>
      <c r="J6" s="6">
        <f t="shared" si="1"/>
        <v>197.75</v>
      </c>
      <c r="K6" s="6">
        <f t="shared" si="1"/>
        <v>228.5</v>
      </c>
      <c r="L6" s="5">
        <f>L$8+K6</f>
        <v>1142.5</v>
      </c>
      <c r="M6" s="14">
        <f>L6/2</f>
        <v>571.25</v>
      </c>
    </row>
    <row r="7" spans="1:13" ht="15.75">
      <c r="A7" s="3" t="s">
        <v>3</v>
      </c>
      <c r="B7" s="45">
        <v>15</v>
      </c>
      <c r="C7" s="6">
        <f t="shared" si="0"/>
        <v>112.5</v>
      </c>
      <c r="D7" s="6">
        <f t="shared" si="0"/>
        <v>130.05</v>
      </c>
      <c r="E7" s="5">
        <f>E$8+D7</f>
        <v>997.05</v>
      </c>
      <c r="F7" s="44">
        <f>E7/2</f>
        <v>498.525</v>
      </c>
      <c r="G7" s="59" t="s">
        <v>82</v>
      </c>
      <c r="I7" s="48">
        <v>15</v>
      </c>
      <c r="J7" s="6">
        <f t="shared" si="1"/>
        <v>118.65</v>
      </c>
      <c r="K7" s="6">
        <f t="shared" si="1"/>
        <v>137.1</v>
      </c>
      <c r="L7" s="5">
        <f>L$8+K7</f>
        <v>1051.1</v>
      </c>
      <c r="M7" s="14">
        <f>L7/2</f>
        <v>525.55</v>
      </c>
    </row>
    <row r="8" spans="1:13" ht="15.75">
      <c r="A8" s="3" t="s">
        <v>5</v>
      </c>
      <c r="B8" s="48"/>
      <c r="C8" s="5">
        <v>750</v>
      </c>
      <c r="D8" s="5">
        <v>867</v>
      </c>
      <c r="E8" s="5">
        <f>D8</f>
        <v>867</v>
      </c>
      <c r="F8" s="44">
        <f>E8/2</f>
        <v>433.5</v>
      </c>
      <c r="H8" s="59">
        <v>20</v>
      </c>
      <c r="I8" s="48"/>
      <c r="J8" s="5">
        <v>791</v>
      </c>
      <c r="K8" s="5">
        <v>914</v>
      </c>
      <c r="L8" s="5">
        <f>K8</f>
        <v>914</v>
      </c>
      <c r="M8" s="14">
        <f>L8/2</f>
        <v>457</v>
      </c>
    </row>
    <row r="9" spans="1:13" ht="15.75">
      <c r="A9" s="55" t="s">
        <v>37</v>
      </c>
      <c r="B9" s="49"/>
      <c r="C9" s="44"/>
      <c r="D9" s="14"/>
      <c r="E9" s="14"/>
      <c r="F9" s="44"/>
      <c r="I9" s="49"/>
      <c r="J9" s="44"/>
      <c r="K9" s="14"/>
      <c r="L9" s="14"/>
      <c r="M9" s="14"/>
    </row>
    <row r="10" spans="1:13" ht="15.75">
      <c r="A10" s="3" t="s">
        <v>70</v>
      </c>
      <c r="B10" s="48">
        <v>25</v>
      </c>
      <c r="C10" s="6">
        <f aca="true" t="shared" si="2" ref="C10:D12">C$13*$B10/100</f>
        <v>175.25</v>
      </c>
      <c r="D10" s="6">
        <f t="shared" si="2"/>
        <v>196.75</v>
      </c>
      <c r="E10" s="5">
        <f>E$13+D10</f>
        <v>983.75</v>
      </c>
      <c r="F10" s="44">
        <f aca="true" t="shared" si="3" ref="F10:F25">E10/2</f>
        <v>491.875</v>
      </c>
      <c r="I10" s="48">
        <v>25</v>
      </c>
      <c r="J10" s="6">
        <f aca="true" t="shared" si="4" ref="J10:K12">J$13*$B10/100</f>
        <v>184.75</v>
      </c>
      <c r="K10" s="6">
        <f t="shared" si="4"/>
        <v>207.5</v>
      </c>
      <c r="L10" s="5">
        <f>L$13+K10</f>
        <v>1037.5</v>
      </c>
      <c r="M10" s="14">
        <f aca="true" t="shared" si="5" ref="M10:M25">L10/2</f>
        <v>518.75</v>
      </c>
    </row>
    <row r="11" spans="1:13" ht="15.75">
      <c r="A11" s="3" t="s">
        <v>71</v>
      </c>
      <c r="B11" s="48">
        <v>25</v>
      </c>
      <c r="C11" s="6">
        <f t="shared" si="2"/>
        <v>175.25</v>
      </c>
      <c r="D11" s="6">
        <f t="shared" si="2"/>
        <v>196.75</v>
      </c>
      <c r="E11" s="5">
        <f>E$13+D11</f>
        <v>983.75</v>
      </c>
      <c r="F11" s="44">
        <f t="shared" si="3"/>
        <v>491.875</v>
      </c>
      <c r="I11" s="48">
        <v>25</v>
      </c>
      <c r="J11" s="6">
        <f t="shared" si="4"/>
        <v>184.75</v>
      </c>
      <c r="K11" s="6">
        <f t="shared" si="4"/>
        <v>207.5</v>
      </c>
      <c r="L11" s="5">
        <f>L$13+K11</f>
        <v>1037.5</v>
      </c>
      <c r="M11" s="14">
        <f t="shared" si="5"/>
        <v>518.75</v>
      </c>
    </row>
    <row r="12" spans="1:13" ht="15.75">
      <c r="A12" s="3" t="s">
        <v>3</v>
      </c>
      <c r="B12" s="48">
        <v>15</v>
      </c>
      <c r="C12" s="6">
        <f t="shared" si="2"/>
        <v>105.15</v>
      </c>
      <c r="D12" s="6">
        <f t="shared" si="2"/>
        <v>118.05</v>
      </c>
      <c r="E12" s="5">
        <f>E$13+D12</f>
        <v>905.05</v>
      </c>
      <c r="F12" s="44">
        <f t="shared" si="3"/>
        <v>452.525</v>
      </c>
      <c r="G12" s="59" t="s">
        <v>81</v>
      </c>
      <c r="I12" s="48">
        <v>15</v>
      </c>
      <c r="J12" s="6">
        <f t="shared" si="4"/>
        <v>110.85</v>
      </c>
      <c r="K12" s="6">
        <f t="shared" si="4"/>
        <v>124.5</v>
      </c>
      <c r="L12" s="5">
        <f>L$13+K12</f>
        <v>954.5</v>
      </c>
      <c r="M12" s="14">
        <f t="shared" si="5"/>
        <v>477.25</v>
      </c>
    </row>
    <row r="13" spans="1:13" ht="15.75">
      <c r="A13" s="3" t="s">
        <v>5</v>
      </c>
      <c r="B13" s="48"/>
      <c r="C13" s="5">
        <v>701</v>
      </c>
      <c r="D13" s="5">
        <v>787</v>
      </c>
      <c r="E13" s="5">
        <f>D13</f>
        <v>787</v>
      </c>
      <c r="F13" s="44">
        <f t="shared" si="3"/>
        <v>393.5</v>
      </c>
      <c r="H13" s="59">
        <v>18</v>
      </c>
      <c r="I13" s="48"/>
      <c r="J13" s="5">
        <v>739</v>
      </c>
      <c r="K13" s="5">
        <v>830</v>
      </c>
      <c r="L13" s="5">
        <f>K13</f>
        <v>830</v>
      </c>
      <c r="M13" s="14">
        <f t="shared" si="5"/>
        <v>415</v>
      </c>
    </row>
    <row r="14" spans="1:13" ht="15.75">
      <c r="A14" s="2" t="s">
        <v>68</v>
      </c>
      <c r="B14" s="48"/>
      <c r="C14" s="5"/>
      <c r="D14" s="5"/>
      <c r="E14" s="5">
        <f>D14</f>
        <v>0</v>
      </c>
      <c r="F14" s="44">
        <f t="shared" si="3"/>
        <v>0</v>
      </c>
      <c r="I14" s="48"/>
      <c r="J14" s="5"/>
      <c r="K14" s="5"/>
      <c r="L14" s="5">
        <f>K14</f>
        <v>0</v>
      </c>
      <c r="M14" s="14">
        <f t="shared" si="5"/>
        <v>0</v>
      </c>
    </row>
    <row r="15" spans="1:13" ht="15.75">
      <c r="A15" s="3" t="s">
        <v>72</v>
      </c>
      <c r="B15" s="48">
        <v>33</v>
      </c>
      <c r="C15" s="6">
        <f aca="true" t="shared" si="6" ref="C15:D18">C$19*$B15/100</f>
        <v>247.5</v>
      </c>
      <c r="D15" s="6">
        <f t="shared" si="6"/>
        <v>286.11</v>
      </c>
      <c r="E15" s="5">
        <f>E$19+D15</f>
        <v>1153.1100000000001</v>
      </c>
      <c r="F15" s="44">
        <f t="shared" si="3"/>
        <v>576.5550000000001</v>
      </c>
      <c r="I15" s="48">
        <v>33</v>
      </c>
      <c r="J15" s="6">
        <f aca="true" t="shared" si="7" ref="J15:K18">J$19*$B15/100</f>
        <v>261.03</v>
      </c>
      <c r="K15" s="6">
        <f t="shared" si="7"/>
        <v>301.62</v>
      </c>
      <c r="L15" s="5">
        <f>L$19+K15</f>
        <v>1215.62</v>
      </c>
      <c r="M15" s="14">
        <f t="shared" si="5"/>
        <v>607.81</v>
      </c>
    </row>
    <row r="16" spans="1:13" ht="15.75">
      <c r="A16" s="3" t="s">
        <v>70</v>
      </c>
      <c r="B16" s="48">
        <v>25</v>
      </c>
      <c r="C16" s="6">
        <f t="shared" si="6"/>
        <v>187.5</v>
      </c>
      <c r="D16" s="6">
        <f t="shared" si="6"/>
        <v>216.75</v>
      </c>
      <c r="E16" s="5">
        <f>E$19+D16</f>
        <v>1083.75</v>
      </c>
      <c r="F16" s="44">
        <f t="shared" si="3"/>
        <v>541.875</v>
      </c>
      <c r="I16" s="48">
        <v>25</v>
      </c>
      <c r="J16" s="6">
        <f t="shared" si="7"/>
        <v>197.75</v>
      </c>
      <c r="K16" s="6">
        <f t="shared" si="7"/>
        <v>228.5</v>
      </c>
      <c r="L16" s="5">
        <f>L$19+K16</f>
        <v>1142.5</v>
      </c>
      <c r="M16" s="14">
        <f t="shared" si="5"/>
        <v>571.25</v>
      </c>
    </row>
    <row r="17" spans="1:13" ht="15.75">
      <c r="A17" s="3" t="s">
        <v>71</v>
      </c>
      <c r="B17" s="48">
        <v>25</v>
      </c>
      <c r="C17" s="6">
        <f t="shared" si="6"/>
        <v>187.5</v>
      </c>
      <c r="D17" s="6">
        <f t="shared" si="6"/>
        <v>216.75</v>
      </c>
      <c r="E17" s="5">
        <f>E$19+D17</f>
        <v>1083.75</v>
      </c>
      <c r="F17" s="44">
        <f t="shared" si="3"/>
        <v>541.875</v>
      </c>
      <c r="I17" s="48">
        <v>25</v>
      </c>
      <c r="J17" s="6">
        <f t="shared" si="7"/>
        <v>197.75</v>
      </c>
      <c r="K17" s="6">
        <f t="shared" si="7"/>
        <v>228.5</v>
      </c>
      <c r="L17" s="5">
        <f>L$19+K17</f>
        <v>1142.5</v>
      </c>
      <c r="M17" s="14">
        <f t="shared" si="5"/>
        <v>571.25</v>
      </c>
    </row>
    <row r="18" spans="1:13" ht="15.75">
      <c r="A18" s="3" t="s">
        <v>3</v>
      </c>
      <c r="B18" s="48">
        <v>15</v>
      </c>
      <c r="C18" s="6">
        <f t="shared" si="6"/>
        <v>112.5</v>
      </c>
      <c r="D18" s="6">
        <f t="shared" si="6"/>
        <v>130.05</v>
      </c>
      <c r="E18" s="5">
        <f>E$19+D18</f>
        <v>997.05</v>
      </c>
      <c r="F18" s="44">
        <f t="shared" si="3"/>
        <v>498.525</v>
      </c>
      <c r="G18" s="59" t="s">
        <v>82</v>
      </c>
      <c r="I18" s="48">
        <v>15</v>
      </c>
      <c r="J18" s="6">
        <f t="shared" si="7"/>
        <v>118.65</v>
      </c>
      <c r="K18" s="6">
        <f t="shared" si="7"/>
        <v>137.1</v>
      </c>
      <c r="L18" s="5">
        <f>L$19+K18</f>
        <v>1051.1</v>
      </c>
      <c r="M18" s="14">
        <f t="shared" si="5"/>
        <v>525.55</v>
      </c>
    </row>
    <row r="19" spans="1:13" ht="15.75">
      <c r="A19" s="3" t="s">
        <v>5</v>
      </c>
      <c r="B19" s="48"/>
      <c r="C19" s="5">
        <v>750</v>
      </c>
      <c r="D19" s="5">
        <v>867</v>
      </c>
      <c r="E19" s="5">
        <v>867</v>
      </c>
      <c r="F19" s="44">
        <f t="shared" si="3"/>
        <v>433.5</v>
      </c>
      <c r="H19" s="59">
        <v>20</v>
      </c>
      <c r="I19" s="48"/>
      <c r="J19" s="5">
        <v>791</v>
      </c>
      <c r="K19" s="5">
        <v>914</v>
      </c>
      <c r="L19" s="5">
        <f>K19</f>
        <v>914</v>
      </c>
      <c r="M19" s="14">
        <f t="shared" si="5"/>
        <v>457</v>
      </c>
    </row>
    <row r="20" spans="1:13" ht="15.75">
      <c r="A20" s="2" t="s">
        <v>69</v>
      </c>
      <c r="B20" s="48"/>
      <c r="C20" s="5"/>
      <c r="D20" s="5"/>
      <c r="E20" s="5">
        <f>D20</f>
        <v>0</v>
      </c>
      <c r="F20" s="44">
        <f t="shared" si="3"/>
        <v>0</v>
      </c>
      <c r="I20" s="48"/>
      <c r="J20" s="5"/>
      <c r="K20" s="5"/>
      <c r="L20" s="5">
        <f>K20</f>
        <v>0</v>
      </c>
      <c r="M20" s="14">
        <f t="shared" si="5"/>
        <v>0</v>
      </c>
    </row>
    <row r="21" spans="1:13" ht="15.75">
      <c r="A21" s="3" t="s">
        <v>72</v>
      </c>
      <c r="B21" s="48">
        <v>33</v>
      </c>
      <c r="C21" s="6">
        <f aca="true" t="shared" si="8" ref="C21:D24">C$25*$B21/100</f>
        <v>215.82</v>
      </c>
      <c r="D21" s="6">
        <f t="shared" si="8"/>
        <v>272.91</v>
      </c>
      <c r="E21" s="5">
        <f>E$25+D21</f>
        <v>1099.91</v>
      </c>
      <c r="F21" s="44">
        <f t="shared" si="3"/>
        <v>549.955</v>
      </c>
      <c r="I21" s="48">
        <v>33</v>
      </c>
      <c r="J21" s="6">
        <f aca="true" t="shared" si="9" ref="J21:K24">J$25*$B21/100</f>
        <v>227.7</v>
      </c>
      <c r="K21" s="6">
        <f t="shared" si="9"/>
        <v>287.76</v>
      </c>
      <c r="L21" s="5">
        <f>L$25+K21</f>
        <v>1159.76</v>
      </c>
      <c r="M21" s="14">
        <f t="shared" si="5"/>
        <v>579.88</v>
      </c>
    </row>
    <row r="22" spans="1:13" ht="15.75">
      <c r="A22" s="3" t="s">
        <v>70</v>
      </c>
      <c r="B22" s="48">
        <v>25</v>
      </c>
      <c r="C22" s="6">
        <f t="shared" si="8"/>
        <v>163.5</v>
      </c>
      <c r="D22" s="6">
        <f t="shared" si="8"/>
        <v>206.75</v>
      </c>
      <c r="E22" s="5">
        <f>E$25+D22</f>
        <v>1033.75</v>
      </c>
      <c r="F22" s="44">
        <f t="shared" si="3"/>
        <v>516.875</v>
      </c>
      <c r="I22" s="48">
        <v>25</v>
      </c>
      <c r="J22" s="6">
        <f t="shared" si="9"/>
        <v>172.5</v>
      </c>
      <c r="K22" s="6">
        <f t="shared" si="9"/>
        <v>218</v>
      </c>
      <c r="L22" s="5">
        <f>L$25+K22</f>
        <v>1090</v>
      </c>
      <c r="M22" s="14">
        <f t="shared" si="5"/>
        <v>545</v>
      </c>
    </row>
    <row r="23" spans="1:13" ht="15.75">
      <c r="A23" s="3" t="s">
        <v>71</v>
      </c>
      <c r="B23" s="48">
        <v>25</v>
      </c>
      <c r="C23" s="6">
        <f t="shared" si="8"/>
        <v>163.5</v>
      </c>
      <c r="D23" s="6">
        <f t="shared" si="8"/>
        <v>206.75</v>
      </c>
      <c r="E23" s="5">
        <f>E$25+D23</f>
        <v>1033.75</v>
      </c>
      <c r="F23" s="44">
        <f t="shared" si="3"/>
        <v>516.875</v>
      </c>
      <c r="I23" s="48">
        <v>25</v>
      </c>
      <c r="J23" s="6">
        <f t="shared" si="9"/>
        <v>172.5</v>
      </c>
      <c r="K23" s="6">
        <f t="shared" si="9"/>
        <v>218</v>
      </c>
      <c r="L23" s="5">
        <f>L$25+K23</f>
        <v>1090</v>
      </c>
      <c r="M23" s="14">
        <f t="shared" si="5"/>
        <v>545</v>
      </c>
    </row>
    <row r="24" spans="1:13" ht="15.75">
      <c r="A24" s="3" t="s">
        <v>3</v>
      </c>
      <c r="B24" s="48">
        <v>15</v>
      </c>
      <c r="C24" s="6">
        <f t="shared" si="8"/>
        <v>98.1</v>
      </c>
      <c r="D24" s="6">
        <f t="shared" si="8"/>
        <v>124.05</v>
      </c>
      <c r="E24" s="5">
        <f>E$25+D24</f>
        <v>951.05</v>
      </c>
      <c r="F24" s="44">
        <f t="shared" si="3"/>
        <v>475.525</v>
      </c>
      <c r="G24" s="59" t="s">
        <v>83</v>
      </c>
      <c r="I24" s="48">
        <v>15</v>
      </c>
      <c r="J24" s="6">
        <f t="shared" si="9"/>
        <v>103.5</v>
      </c>
      <c r="K24" s="6">
        <f t="shared" si="9"/>
        <v>130.8</v>
      </c>
      <c r="L24" s="5">
        <f>L$25+K24</f>
        <v>1002.8</v>
      </c>
      <c r="M24" s="14">
        <f t="shared" si="5"/>
        <v>501.4</v>
      </c>
    </row>
    <row r="25" spans="1:13" ht="15.75">
      <c r="A25" s="3" t="s">
        <v>5</v>
      </c>
      <c r="B25" s="48"/>
      <c r="C25" s="5">
        <v>654</v>
      </c>
      <c r="D25" s="5">
        <v>827</v>
      </c>
      <c r="E25" s="5">
        <f>D25</f>
        <v>827</v>
      </c>
      <c r="F25" s="44">
        <f t="shared" si="3"/>
        <v>413.5</v>
      </c>
      <c r="H25" s="59">
        <v>19</v>
      </c>
      <c r="I25" s="48"/>
      <c r="J25" s="5">
        <v>690</v>
      </c>
      <c r="K25" s="5">
        <v>872</v>
      </c>
      <c r="L25" s="5">
        <f>K25</f>
        <v>872</v>
      </c>
      <c r="M25" s="14">
        <f t="shared" si="5"/>
        <v>436</v>
      </c>
    </row>
    <row r="26" spans="1:13" ht="15.75">
      <c r="A26" s="2" t="s">
        <v>73</v>
      </c>
      <c r="B26" s="48"/>
      <c r="C26" s="5"/>
      <c r="D26" s="5"/>
      <c r="E26" s="5"/>
      <c r="F26" s="44"/>
      <c r="I26" s="48"/>
      <c r="J26" s="5"/>
      <c r="K26" s="5"/>
      <c r="L26" s="5"/>
      <c r="M26" s="14"/>
    </row>
    <row r="27" spans="1:13" ht="15.75">
      <c r="A27" s="3" t="s">
        <v>71</v>
      </c>
      <c r="B27" s="48">
        <v>25</v>
      </c>
      <c r="C27" s="6">
        <f>C$29*$B27/100</f>
        <v>152.75</v>
      </c>
      <c r="D27" s="6">
        <f>D$29*$B27/100</f>
        <v>196.75</v>
      </c>
      <c r="E27" s="5">
        <f>E$29+D27</f>
        <v>946.75</v>
      </c>
      <c r="F27" s="44">
        <f>E27/2</f>
        <v>473.375</v>
      </c>
      <c r="I27" s="48">
        <v>25</v>
      </c>
      <c r="J27" s="6">
        <f>J$29*$B27/100</f>
        <v>161</v>
      </c>
      <c r="K27" s="6">
        <f>K$29*$B27/100</f>
        <v>207.5</v>
      </c>
      <c r="L27" s="5">
        <f>L$29+K27</f>
        <v>998.5</v>
      </c>
      <c r="M27" s="14">
        <f>L27/2</f>
        <v>499.25</v>
      </c>
    </row>
    <row r="28" spans="1:13" ht="15.75">
      <c r="A28" s="3" t="s">
        <v>3</v>
      </c>
      <c r="B28" s="48">
        <v>15</v>
      </c>
      <c r="C28" s="6">
        <f>C$29*$B28/100</f>
        <v>91.65</v>
      </c>
      <c r="D28" s="6">
        <f>D$29*$B28/100</f>
        <v>118.05</v>
      </c>
      <c r="E28" s="5">
        <f>E$29+D28</f>
        <v>868.05</v>
      </c>
      <c r="F28" s="44">
        <f>E28/2</f>
        <v>434.025</v>
      </c>
      <c r="G28" s="59" t="s">
        <v>84</v>
      </c>
      <c r="I28" s="48">
        <v>15</v>
      </c>
      <c r="J28" s="6">
        <f>J$29*$B28/100</f>
        <v>96.6</v>
      </c>
      <c r="K28" s="6">
        <f>K$29*$B28/100</f>
        <v>124.5</v>
      </c>
      <c r="L28" s="5">
        <f>L$29+K28</f>
        <v>915.5</v>
      </c>
      <c r="M28" s="14">
        <f>L28/2</f>
        <v>457.75</v>
      </c>
    </row>
    <row r="29" spans="1:13" ht="15.75">
      <c r="A29" s="3" t="s">
        <v>5</v>
      </c>
      <c r="B29" s="48"/>
      <c r="C29" s="5">
        <v>611</v>
      </c>
      <c r="D29" s="5">
        <v>787</v>
      </c>
      <c r="E29" s="5">
        <v>750</v>
      </c>
      <c r="F29" s="44">
        <f>E29/2</f>
        <v>375</v>
      </c>
      <c r="H29" s="59">
        <v>17</v>
      </c>
      <c r="I29" s="48"/>
      <c r="J29" s="5">
        <v>644</v>
      </c>
      <c r="K29" s="5">
        <v>830</v>
      </c>
      <c r="L29" s="5">
        <v>791</v>
      </c>
      <c r="M29" s="14">
        <f>L29/2</f>
        <v>395.5</v>
      </c>
    </row>
    <row r="30" spans="1:13" ht="15.75">
      <c r="A30" s="2" t="s">
        <v>74</v>
      </c>
      <c r="B30" s="48"/>
      <c r="C30" s="5"/>
      <c r="D30" s="5"/>
      <c r="E30" s="5"/>
      <c r="F30" s="44"/>
      <c r="I30" s="48"/>
      <c r="J30" s="5"/>
      <c r="K30" s="5"/>
      <c r="L30" s="5"/>
      <c r="M30" s="14"/>
    </row>
    <row r="31" spans="1:13" ht="15.75">
      <c r="A31" s="3" t="s">
        <v>71</v>
      </c>
      <c r="B31" s="48">
        <v>25</v>
      </c>
      <c r="C31" s="6">
        <f>C$33*$B31/100</f>
        <v>133.75</v>
      </c>
      <c r="D31" s="6">
        <f>D$33*$B31/100</f>
        <v>187.5</v>
      </c>
      <c r="E31" s="5">
        <f>E$33+D31</f>
        <v>841.5</v>
      </c>
      <c r="F31" s="44">
        <f>E31/2</f>
        <v>420.75</v>
      </c>
      <c r="I31" s="48">
        <v>25</v>
      </c>
      <c r="J31" s="6">
        <f>J$33*$B31/100</f>
        <v>141</v>
      </c>
      <c r="K31" s="6">
        <f>K$33*$B31/100</f>
        <v>197.75</v>
      </c>
      <c r="L31" s="5">
        <f>L$33+K31</f>
        <v>887.75</v>
      </c>
      <c r="M31" s="14">
        <f>L31/2</f>
        <v>443.875</v>
      </c>
    </row>
    <row r="32" spans="1:13" ht="15.75">
      <c r="A32" s="3" t="s">
        <v>3</v>
      </c>
      <c r="B32" s="48">
        <v>15</v>
      </c>
      <c r="C32" s="6">
        <f>C$33*$B32/100</f>
        <v>80.25</v>
      </c>
      <c r="D32" s="6">
        <f>D$33*$B32/100</f>
        <v>112.5</v>
      </c>
      <c r="E32" s="5">
        <f>E$33+D32</f>
        <v>766.5</v>
      </c>
      <c r="F32" s="44">
        <f>E32/2</f>
        <v>383.25</v>
      </c>
      <c r="G32" s="60" t="s">
        <v>85</v>
      </c>
      <c r="H32" s="60"/>
      <c r="I32" s="48">
        <v>15</v>
      </c>
      <c r="J32" s="6">
        <f>J$33*$B32/100</f>
        <v>84.6</v>
      </c>
      <c r="K32" s="6">
        <f>K$33*$B32/100</f>
        <v>118.65</v>
      </c>
      <c r="L32" s="5">
        <f>L$33+K32</f>
        <v>808.65</v>
      </c>
      <c r="M32" s="14">
        <f>L32/2</f>
        <v>404.325</v>
      </c>
    </row>
    <row r="33" spans="1:13" ht="15.75">
      <c r="A33" s="3" t="s">
        <v>5</v>
      </c>
      <c r="B33" s="48"/>
      <c r="C33" s="5">
        <v>535</v>
      </c>
      <c r="D33" s="5">
        <v>750</v>
      </c>
      <c r="E33" s="5">
        <v>654</v>
      </c>
      <c r="F33" s="44">
        <f>E33/2</f>
        <v>327</v>
      </c>
      <c r="H33" s="59">
        <v>15</v>
      </c>
      <c r="I33" s="48"/>
      <c r="J33" s="5">
        <v>564</v>
      </c>
      <c r="K33" s="5">
        <v>791</v>
      </c>
      <c r="L33" s="5">
        <v>690</v>
      </c>
      <c r="M33" s="14">
        <f>L33/2</f>
        <v>345</v>
      </c>
    </row>
    <row r="34" spans="1:13" ht="15.75">
      <c r="A34" s="2" t="s">
        <v>75</v>
      </c>
      <c r="B34" s="48"/>
      <c r="C34" s="5"/>
      <c r="D34" s="5"/>
      <c r="E34" s="5"/>
      <c r="F34" s="44"/>
      <c r="I34" s="48"/>
      <c r="J34" s="5"/>
      <c r="K34" s="5"/>
      <c r="L34" s="5"/>
      <c r="M34" s="14"/>
    </row>
    <row r="35" spans="1:13" ht="15.75">
      <c r="A35" s="3" t="s">
        <v>71</v>
      </c>
      <c r="B35" s="48">
        <v>25</v>
      </c>
      <c r="C35" s="6">
        <f>C$37*$B35/100</f>
        <v>116.25</v>
      </c>
      <c r="D35" s="6">
        <f>D$37*$B35/100</f>
        <v>175.25</v>
      </c>
      <c r="E35" s="5">
        <f>E$37+D35</f>
        <v>746.25</v>
      </c>
      <c r="F35" s="44">
        <f>E35/2</f>
        <v>373.125</v>
      </c>
      <c r="I35" s="48">
        <v>25</v>
      </c>
      <c r="J35" s="6">
        <f>J$37*$B35/100</f>
        <v>122.5</v>
      </c>
      <c r="K35" s="6">
        <f>K$37*$B35/100</f>
        <v>184.75</v>
      </c>
      <c r="L35" s="5">
        <f>L$37+K35</f>
        <v>786.75</v>
      </c>
      <c r="M35" s="14">
        <f>L35/2</f>
        <v>393.375</v>
      </c>
    </row>
    <row r="36" spans="1:13" ht="15.75">
      <c r="A36" s="3" t="s">
        <v>3</v>
      </c>
      <c r="B36" s="48">
        <v>15</v>
      </c>
      <c r="C36" s="6">
        <f>C$37*$B36/100</f>
        <v>69.75</v>
      </c>
      <c r="D36" s="6">
        <f>D$37*$B36/100</f>
        <v>105.15</v>
      </c>
      <c r="E36" s="5">
        <f>E$37+D36</f>
        <v>676.15</v>
      </c>
      <c r="F36" s="44">
        <f>E36/2</f>
        <v>338.075</v>
      </c>
      <c r="G36" s="60" t="s">
        <v>86</v>
      </c>
      <c r="H36" s="60"/>
      <c r="I36" s="48">
        <v>15</v>
      </c>
      <c r="J36" s="6">
        <f>J$37*$B36/100</f>
        <v>73.5</v>
      </c>
      <c r="K36" s="6">
        <f>K$37*$B36/100</f>
        <v>110.85</v>
      </c>
      <c r="L36" s="5">
        <f>L$37+K36</f>
        <v>712.85</v>
      </c>
      <c r="M36" s="14">
        <f>L36/2</f>
        <v>356.425</v>
      </c>
    </row>
    <row r="37" spans="1:13" ht="15.75">
      <c r="A37" s="3" t="s">
        <v>5</v>
      </c>
      <c r="B37" s="48"/>
      <c r="C37" s="5">
        <v>465</v>
      </c>
      <c r="D37" s="5">
        <v>701</v>
      </c>
      <c r="E37" s="5">
        <v>571</v>
      </c>
      <c r="F37" s="44">
        <f>E37/2</f>
        <v>285.5</v>
      </c>
      <c r="H37" s="59">
        <v>13</v>
      </c>
      <c r="I37" s="48"/>
      <c r="J37" s="5">
        <v>490</v>
      </c>
      <c r="K37" s="5">
        <v>739</v>
      </c>
      <c r="L37" s="5">
        <v>602</v>
      </c>
      <c r="M37" s="14">
        <f>L37/2</f>
        <v>301</v>
      </c>
    </row>
    <row r="38" spans="1:13" ht="15.75" customHeight="1">
      <c r="A38" s="56" t="s">
        <v>11</v>
      </c>
      <c r="B38" s="49"/>
      <c r="C38" s="51"/>
      <c r="D38" s="51"/>
      <c r="E38" s="51"/>
      <c r="F38" s="44"/>
      <c r="I38" s="49"/>
      <c r="J38" s="51"/>
      <c r="K38" s="51"/>
      <c r="L38" s="51"/>
      <c r="M38" s="14"/>
    </row>
    <row r="39" spans="1:13" ht="15.75">
      <c r="A39" s="2" t="s">
        <v>36</v>
      </c>
      <c r="B39" s="48"/>
      <c r="C39" s="5">
        <v>435</v>
      </c>
      <c r="D39" s="5">
        <v>611</v>
      </c>
      <c r="E39" s="5">
        <f>D39</f>
        <v>611</v>
      </c>
      <c r="F39" s="44">
        <f>E39/2</f>
        <v>305.5</v>
      </c>
      <c r="G39" s="60" t="s">
        <v>87</v>
      </c>
      <c r="H39" s="59">
        <v>14</v>
      </c>
      <c r="I39" s="48"/>
      <c r="J39" s="5">
        <v>459</v>
      </c>
      <c r="K39" s="5">
        <v>644</v>
      </c>
      <c r="L39" s="5">
        <f>K39</f>
        <v>644</v>
      </c>
      <c r="M39" s="14">
        <f>L39/2</f>
        <v>322</v>
      </c>
    </row>
    <row r="40" spans="1:13" ht="15.75">
      <c r="A40" s="2" t="s">
        <v>56</v>
      </c>
      <c r="B40" s="48"/>
      <c r="C40" s="5">
        <v>535</v>
      </c>
      <c r="D40" s="5">
        <v>571</v>
      </c>
      <c r="E40" s="5">
        <f>D40</f>
        <v>571</v>
      </c>
      <c r="F40" s="44">
        <f>E40/2</f>
        <v>285.5</v>
      </c>
      <c r="G40" s="60" t="s">
        <v>88</v>
      </c>
      <c r="H40" s="59">
        <v>13</v>
      </c>
      <c r="I40" s="48"/>
      <c r="J40" s="5">
        <v>564</v>
      </c>
      <c r="K40" s="5">
        <v>602</v>
      </c>
      <c r="L40" s="5">
        <f>K40</f>
        <v>602</v>
      </c>
      <c r="M40" s="14">
        <f>L40/2</f>
        <v>301</v>
      </c>
    </row>
    <row r="41" spans="1:13" ht="15.75">
      <c r="A41" s="3" t="s">
        <v>14</v>
      </c>
      <c r="B41" s="48"/>
      <c r="C41" s="5">
        <v>498</v>
      </c>
      <c r="D41" s="5">
        <v>535</v>
      </c>
      <c r="E41" s="5">
        <f>D41</f>
        <v>535</v>
      </c>
      <c r="F41" s="44">
        <f>E41/2</f>
        <v>267.5</v>
      </c>
      <c r="G41" s="60" t="s">
        <v>89</v>
      </c>
      <c r="H41" s="59">
        <v>12</v>
      </c>
      <c r="I41" s="48"/>
      <c r="J41" s="5">
        <v>525</v>
      </c>
      <c r="K41" s="5">
        <v>564</v>
      </c>
      <c r="L41" s="5">
        <f>K41</f>
        <v>564</v>
      </c>
      <c r="M41" s="14">
        <f>L41/2</f>
        <v>282</v>
      </c>
    </row>
    <row r="42" spans="1:13" ht="15.75">
      <c r="A42" s="3" t="s">
        <v>15</v>
      </c>
      <c r="B42" s="48"/>
      <c r="C42" s="5">
        <v>405</v>
      </c>
      <c r="D42" s="5">
        <v>498</v>
      </c>
      <c r="E42" s="5">
        <f>D42</f>
        <v>498</v>
      </c>
      <c r="F42" s="44">
        <f>E42/2</f>
        <v>249</v>
      </c>
      <c r="G42" s="60" t="s">
        <v>90</v>
      </c>
      <c r="H42" s="59">
        <v>11</v>
      </c>
      <c r="I42" s="48"/>
      <c r="J42" s="5">
        <v>427</v>
      </c>
      <c r="K42" s="5">
        <v>525</v>
      </c>
      <c r="L42" s="5">
        <f>K42</f>
        <v>525</v>
      </c>
      <c r="M42" s="14">
        <f>L42/2</f>
        <v>262.5</v>
      </c>
    </row>
    <row r="43" spans="1:13" ht="15.75">
      <c r="A43" s="2" t="s">
        <v>16</v>
      </c>
      <c r="B43" s="48"/>
      <c r="C43" s="5"/>
      <c r="D43" s="5">
        <v>535</v>
      </c>
      <c r="E43" s="5">
        <f>D43</f>
        <v>535</v>
      </c>
      <c r="F43" s="44">
        <f>E43/2</f>
        <v>267.5</v>
      </c>
      <c r="G43" s="60" t="s">
        <v>91</v>
      </c>
      <c r="H43" s="59">
        <v>12</v>
      </c>
      <c r="I43" s="48"/>
      <c r="J43" s="5"/>
      <c r="K43" s="5">
        <v>564</v>
      </c>
      <c r="L43" s="5">
        <f>K43</f>
        <v>564</v>
      </c>
      <c r="M43" s="14">
        <f>L43/2</f>
        <v>282</v>
      </c>
    </row>
    <row r="44" spans="1:13" ht="15.75">
      <c r="A44" s="2" t="s">
        <v>17</v>
      </c>
      <c r="B44" s="48"/>
      <c r="C44" s="5"/>
      <c r="D44" s="5"/>
      <c r="E44" s="5"/>
      <c r="F44" s="44"/>
      <c r="I44" s="48"/>
      <c r="J44" s="5"/>
      <c r="K44" s="5"/>
      <c r="L44" s="5"/>
      <c r="M44" s="14"/>
    </row>
    <row r="45" spans="1:13" ht="15.75">
      <c r="A45" s="3" t="s">
        <v>13</v>
      </c>
      <c r="B45" s="48"/>
      <c r="C45" s="5">
        <v>435</v>
      </c>
      <c r="D45" s="5">
        <v>465</v>
      </c>
      <c r="E45" s="5">
        <f>D45</f>
        <v>465</v>
      </c>
      <c r="F45" s="44">
        <f>E45/2</f>
        <v>232.5</v>
      </c>
      <c r="G45" s="60" t="s">
        <v>92</v>
      </c>
      <c r="H45" s="59">
        <v>10</v>
      </c>
      <c r="I45" s="48"/>
      <c r="J45" s="5">
        <v>459</v>
      </c>
      <c r="K45" s="5">
        <v>490</v>
      </c>
      <c r="L45" s="5">
        <f>K45</f>
        <v>490</v>
      </c>
      <c r="M45" s="14">
        <f>L45/2</f>
        <v>245</v>
      </c>
    </row>
    <row r="46" spans="1:13" ht="15.75">
      <c r="A46" s="3" t="s">
        <v>14</v>
      </c>
      <c r="B46" s="48"/>
      <c r="C46" s="5">
        <v>405</v>
      </c>
      <c r="D46" s="5">
        <v>435</v>
      </c>
      <c r="E46" s="5">
        <f>D46</f>
        <v>435</v>
      </c>
      <c r="F46" s="44">
        <f>E46/2</f>
        <v>217.5</v>
      </c>
      <c r="G46" s="60" t="s">
        <v>93</v>
      </c>
      <c r="H46" s="59">
        <v>9</v>
      </c>
      <c r="I46" s="48"/>
      <c r="J46" s="5">
        <v>427</v>
      </c>
      <c r="K46" s="5">
        <v>459</v>
      </c>
      <c r="L46" s="5">
        <f>K46</f>
        <v>459</v>
      </c>
      <c r="M46" s="14">
        <f>L46/2</f>
        <v>229.5</v>
      </c>
    </row>
    <row r="47" spans="1:13" ht="15.75">
      <c r="A47" s="3" t="s">
        <v>15</v>
      </c>
      <c r="B47" s="48"/>
      <c r="C47" s="5">
        <v>392</v>
      </c>
      <c r="D47" s="5">
        <v>405</v>
      </c>
      <c r="E47" s="5">
        <f>D47</f>
        <v>405</v>
      </c>
      <c r="F47" s="44">
        <f>E47/2</f>
        <v>202.5</v>
      </c>
      <c r="G47" s="60" t="s">
        <v>94</v>
      </c>
      <c r="H47" s="59">
        <v>8</v>
      </c>
      <c r="I47" s="48"/>
      <c r="J47" s="5">
        <v>413</v>
      </c>
      <c r="K47" s="5">
        <v>427</v>
      </c>
      <c r="L47" s="5">
        <f>K47</f>
        <v>427</v>
      </c>
      <c r="M47" s="14">
        <f>L47/2</f>
        <v>213.5</v>
      </c>
    </row>
    <row r="48" spans="1:13" ht="21" customHeight="1">
      <c r="A48" s="56" t="s">
        <v>18</v>
      </c>
      <c r="B48" s="49"/>
      <c r="C48" s="51"/>
      <c r="D48" s="51"/>
      <c r="E48" s="51"/>
      <c r="F48" s="44"/>
      <c r="I48" s="49"/>
      <c r="J48" s="51"/>
      <c r="K48" s="51"/>
      <c r="L48" s="51"/>
      <c r="M48" s="14"/>
    </row>
    <row r="49" spans="1:13" ht="15.75">
      <c r="A49" s="2" t="s">
        <v>36</v>
      </c>
      <c r="B49" s="48"/>
      <c r="C49" s="5"/>
      <c r="D49" s="5">
        <v>465</v>
      </c>
      <c r="E49" s="5">
        <f aca="true" t="shared" si="10" ref="E49:E57">D49</f>
        <v>465</v>
      </c>
      <c r="F49" s="44">
        <f aca="true" t="shared" si="11" ref="F49:F57">E49/2</f>
        <v>232.5</v>
      </c>
      <c r="G49" s="59">
        <v>10</v>
      </c>
      <c r="H49" s="59">
        <v>10</v>
      </c>
      <c r="I49" s="48"/>
      <c r="J49" s="5"/>
      <c r="K49" s="5">
        <v>490</v>
      </c>
      <c r="L49" s="5">
        <f aca="true" t="shared" si="12" ref="L49:L57">K49</f>
        <v>490</v>
      </c>
      <c r="M49" s="14">
        <f aca="true" t="shared" si="13" ref="M49:M57">L49/2</f>
        <v>245</v>
      </c>
    </row>
    <row r="50" spans="1:13" ht="15.75">
      <c r="A50" s="2" t="s">
        <v>57</v>
      </c>
      <c r="B50" s="48"/>
      <c r="C50" s="5"/>
      <c r="D50" s="5">
        <v>435</v>
      </c>
      <c r="E50" s="5">
        <f t="shared" si="10"/>
        <v>435</v>
      </c>
      <c r="F50" s="44">
        <f t="shared" si="11"/>
        <v>217.5</v>
      </c>
      <c r="G50" s="59">
        <v>9</v>
      </c>
      <c r="H50" s="59">
        <v>9</v>
      </c>
      <c r="I50" s="48"/>
      <c r="J50" s="5"/>
      <c r="K50" s="5">
        <v>459</v>
      </c>
      <c r="L50" s="5">
        <f t="shared" si="12"/>
        <v>459</v>
      </c>
      <c r="M50" s="14">
        <f t="shared" si="13"/>
        <v>229.5</v>
      </c>
    </row>
    <row r="51" spans="1:13" ht="15.75">
      <c r="A51" s="3" t="s">
        <v>14</v>
      </c>
      <c r="B51" s="48"/>
      <c r="C51" s="5"/>
      <c r="D51" s="5">
        <v>405</v>
      </c>
      <c r="E51" s="5">
        <f t="shared" si="10"/>
        <v>405</v>
      </c>
      <c r="F51" s="44">
        <f t="shared" si="11"/>
        <v>202.5</v>
      </c>
      <c r="G51" s="59">
        <v>8</v>
      </c>
      <c r="H51" s="59">
        <v>8</v>
      </c>
      <c r="I51" s="48"/>
      <c r="J51" s="5"/>
      <c r="K51" s="5">
        <v>427</v>
      </c>
      <c r="L51" s="5">
        <f t="shared" si="12"/>
        <v>427</v>
      </c>
      <c r="M51" s="14">
        <f t="shared" si="13"/>
        <v>213.5</v>
      </c>
    </row>
    <row r="52" spans="1:13" ht="15.75">
      <c r="A52" s="3" t="s">
        <v>19</v>
      </c>
      <c r="B52" s="48"/>
      <c r="C52" s="5"/>
      <c r="D52" s="5">
        <v>392</v>
      </c>
      <c r="E52" s="5">
        <f t="shared" si="10"/>
        <v>392</v>
      </c>
      <c r="F52" s="44">
        <f t="shared" si="11"/>
        <v>196</v>
      </c>
      <c r="G52" s="59">
        <v>7</v>
      </c>
      <c r="H52" s="59">
        <v>7</v>
      </c>
      <c r="I52" s="48"/>
      <c r="J52" s="5"/>
      <c r="K52" s="5">
        <v>413</v>
      </c>
      <c r="L52" s="5">
        <f t="shared" si="12"/>
        <v>413</v>
      </c>
      <c r="M52" s="14">
        <f t="shared" si="13"/>
        <v>206.5</v>
      </c>
    </row>
    <row r="53" spans="1:13" ht="15.75">
      <c r="A53" s="2" t="s">
        <v>20</v>
      </c>
      <c r="B53" s="48"/>
      <c r="C53" s="5"/>
      <c r="D53" s="5">
        <v>382</v>
      </c>
      <c r="E53" s="5">
        <f t="shared" si="10"/>
        <v>382</v>
      </c>
      <c r="F53" s="44">
        <f t="shared" si="11"/>
        <v>191</v>
      </c>
      <c r="G53" s="59">
        <v>6</v>
      </c>
      <c r="H53" s="59">
        <v>6</v>
      </c>
      <c r="I53" s="48"/>
      <c r="J53" s="5"/>
      <c r="K53" s="5">
        <v>403</v>
      </c>
      <c r="L53" s="5">
        <f t="shared" si="12"/>
        <v>403</v>
      </c>
      <c r="M53" s="14">
        <f t="shared" si="13"/>
        <v>201.5</v>
      </c>
    </row>
    <row r="54" spans="1:13" ht="15.75">
      <c r="A54" s="2" t="s">
        <v>21</v>
      </c>
      <c r="B54" s="48"/>
      <c r="C54" s="5"/>
      <c r="D54" s="5">
        <v>372</v>
      </c>
      <c r="E54" s="5">
        <f t="shared" si="10"/>
        <v>372</v>
      </c>
      <c r="F54" s="44">
        <f t="shared" si="11"/>
        <v>186</v>
      </c>
      <c r="G54" s="59">
        <v>5</v>
      </c>
      <c r="H54" s="59">
        <v>5</v>
      </c>
      <c r="I54" s="48"/>
      <c r="J54" s="5"/>
      <c r="K54" s="5">
        <v>392</v>
      </c>
      <c r="L54" s="5">
        <f t="shared" si="12"/>
        <v>392</v>
      </c>
      <c r="M54" s="14">
        <f t="shared" si="13"/>
        <v>196</v>
      </c>
    </row>
    <row r="55" spans="1:13" ht="15.75">
      <c r="A55" s="2" t="s">
        <v>22</v>
      </c>
      <c r="B55" s="48"/>
      <c r="C55" s="5">
        <v>362</v>
      </c>
      <c r="D55" s="5">
        <v>372</v>
      </c>
      <c r="E55" s="5">
        <f t="shared" si="10"/>
        <v>372</v>
      </c>
      <c r="F55" s="44">
        <f t="shared" si="11"/>
        <v>186</v>
      </c>
      <c r="G55" s="60" t="s">
        <v>95</v>
      </c>
      <c r="H55" s="59">
        <v>5</v>
      </c>
      <c r="I55" s="48"/>
      <c r="J55" s="5">
        <v>382</v>
      </c>
      <c r="K55" s="5">
        <v>392</v>
      </c>
      <c r="L55" s="5">
        <f t="shared" si="12"/>
        <v>392</v>
      </c>
      <c r="M55" s="14">
        <f t="shared" si="13"/>
        <v>196</v>
      </c>
    </row>
    <row r="56" spans="1:13" ht="15.75">
      <c r="A56" s="2" t="s">
        <v>23</v>
      </c>
      <c r="B56" s="48"/>
      <c r="C56" s="5"/>
      <c r="D56" s="5">
        <v>435</v>
      </c>
      <c r="E56" s="5">
        <f t="shared" si="10"/>
        <v>435</v>
      </c>
      <c r="F56" s="44">
        <f t="shared" si="11"/>
        <v>217.5</v>
      </c>
      <c r="G56" s="59">
        <v>9</v>
      </c>
      <c r="H56" s="59">
        <v>9</v>
      </c>
      <c r="I56" s="48"/>
      <c r="J56" s="5"/>
      <c r="K56" s="5">
        <v>459</v>
      </c>
      <c r="L56" s="5">
        <f t="shared" si="12"/>
        <v>459</v>
      </c>
      <c r="M56" s="14">
        <f t="shared" si="13"/>
        <v>229.5</v>
      </c>
    </row>
    <row r="57" spans="1:13" ht="15.75">
      <c r="A57" s="2" t="s">
        <v>24</v>
      </c>
      <c r="B57" s="45"/>
      <c r="C57" s="5"/>
      <c r="D57" s="5">
        <v>405</v>
      </c>
      <c r="E57" s="5">
        <f t="shared" si="10"/>
        <v>405</v>
      </c>
      <c r="F57" s="5">
        <f t="shared" si="11"/>
        <v>202.5</v>
      </c>
      <c r="G57" s="59">
        <v>8</v>
      </c>
      <c r="H57" s="59">
        <v>8</v>
      </c>
      <c r="I57" s="45"/>
      <c r="J57" s="5"/>
      <c r="K57" s="5">
        <v>427</v>
      </c>
      <c r="L57" s="5">
        <f t="shared" si="12"/>
        <v>427</v>
      </c>
      <c r="M57" s="5">
        <f t="shared" si="13"/>
        <v>213.5</v>
      </c>
    </row>
    <row r="58" spans="2:28" ht="15.75">
      <c r="B58" s="62"/>
      <c r="C58" s="63"/>
      <c r="D58" s="63"/>
      <c r="E58" s="63"/>
      <c r="F58" s="64"/>
      <c r="G58" s="61"/>
      <c r="H58" s="61"/>
      <c r="I58" s="62"/>
      <c r="J58" s="63"/>
      <c r="K58" s="63"/>
      <c r="L58" s="63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1" t="s">
        <v>27</v>
      </c>
      <c r="B59" s="62"/>
      <c r="C59" s="63"/>
      <c r="D59" s="63"/>
      <c r="E59" s="63"/>
      <c r="F59" s="64"/>
      <c r="G59" s="61"/>
      <c r="H59" s="61"/>
      <c r="I59" s="62"/>
      <c r="J59" s="63"/>
      <c r="K59" s="63"/>
      <c r="L59" s="63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2:28" ht="15.75">
      <c r="B60" s="62"/>
      <c r="C60" s="63"/>
      <c r="D60" s="63"/>
      <c r="E60" s="63"/>
      <c r="F60" s="64"/>
      <c r="G60" s="61"/>
      <c r="H60" s="61"/>
      <c r="I60" s="62"/>
      <c r="J60" s="63"/>
      <c r="K60" s="63"/>
      <c r="L60" s="63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 customHeight="1">
      <c r="A61" s="1" t="s">
        <v>28</v>
      </c>
      <c r="B61" s="62"/>
      <c r="C61" s="63"/>
      <c r="D61" s="63"/>
      <c r="E61" s="63"/>
      <c r="F61" s="64"/>
      <c r="G61" s="61"/>
      <c r="H61" s="61"/>
      <c r="I61" s="62"/>
      <c r="J61" s="63"/>
      <c r="K61" s="63"/>
      <c r="L61" s="63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1" t="s">
        <v>96</v>
      </c>
      <c r="B62" s="62"/>
      <c r="C62" s="63"/>
      <c r="D62" s="63"/>
      <c r="E62" s="63"/>
      <c r="F62" s="64"/>
      <c r="G62" s="61"/>
      <c r="H62" s="61"/>
      <c r="I62" s="62"/>
      <c r="J62" s="63"/>
      <c r="K62" s="63"/>
      <c r="L62" s="63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2:28" ht="15.75" customHeight="1">
      <c r="B63" s="62"/>
      <c r="C63" s="63"/>
      <c r="D63" s="63"/>
      <c r="E63" s="63"/>
      <c r="F63" s="64"/>
      <c r="G63" s="61"/>
      <c r="H63" s="61"/>
      <c r="I63" s="62"/>
      <c r="J63" s="63"/>
      <c r="K63" s="63"/>
      <c r="L63" s="63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2:28" ht="15.75">
      <c r="B64" s="62"/>
      <c r="C64" s="63"/>
      <c r="D64" s="63"/>
      <c r="E64" s="63"/>
      <c r="F64" s="64"/>
      <c r="G64" s="61"/>
      <c r="H64" s="61"/>
      <c r="I64" s="62"/>
      <c r="J64" s="63"/>
      <c r="K64" s="63"/>
      <c r="L64" s="63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2:28" ht="15.75" customHeight="1">
      <c r="B65" s="62"/>
      <c r="C65" s="63"/>
      <c r="D65" s="63"/>
      <c r="E65" s="63"/>
      <c r="F65" s="64"/>
      <c r="G65" s="61"/>
      <c r="H65" s="61"/>
      <c r="I65" s="62"/>
      <c r="J65" s="63"/>
      <c r="K65" s="63"/>
      <c r="L65" s="63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2:28" ht="15.75">
      <c r="B66" s="62"/>
      <c r="C66" s="63"/>
      <c r="D66" s="63"/>
      <c r="E66" s="63"/>
      <c r="F66" s="64"/>
      <c r="G66" s="61"/>
      <c r="H66" s="61"/>
      <c r="I66" s="62"/>
      <c r="J66" s="63"/>
      <c r="K66" s="63"/>
      <c r="L66" s="63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2:28" ht="15.75">
      <c r="B67" s="62"/>
      <c r="C67" s="63"/>
      <c r="D67" s="63"/>
      <c r="E67" s="63"/>
      <c r="F67" s="64"/>
      <c r="G67" s="61"/>
      <c r="H67" s="61"/>
      <c r="I67" s="62"/>
      <c r="J67" s="63"/>
      <c r="K67" s="63"/>
      <c r="L67" s="63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2:28" ht="15.75">
      <c r="B68" s="62"/>
      <c r="C68" s="63"/>
      <c r="D68" s="63"/>
      <c r="E68" s="63"/>
      <c r="F68" s="64"/>
      <c r="G68" s="61"/>
      <c r="H68" s="61"/>
      <c r="I68" s="62"/>
      <c r="J68" s="63"/>
      <c r="K68" s="63"/>
      <c r="L68" s="63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2:28" ht="15.75">
      <c r="B69" s="62"/>
      <c r="C69" s="63"/>
      <c r="D69" s="63"/>
      <c r="E69" s="63"/>
      <c r="F69" s="64"/>
      <c r="G69" s="61"/>
      <c r="H69" s="61"/>
      <c r="I69" s="62"/>
      <c r="J69" s="63"/>
      <c r="K69" s="63"/>
      <c r="L69" s="63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2:28" ht="15.75">
      <c r="B70" s="62"/>
      <c r="C70" s="64"/>
      <c r="D70" s="63"/>
      <c r="E70" s="63"/>
      <c r="F70" s="64"/>
      <c r="G70" s="61"/>
      <c r="H70" s="61"/>
      <c r="I70" s="62"/>
      <c r="J70" s="64"/>
      <c r="K70" s="63"/>
      <c r="L70" s="63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2:28" ht="15.75">
      <c r="B71" s="62"/>
      <c r="C71" s="64"/>
      <c r="D71" s="63"/>
      <c r="E71" s="63"/>
      <c r="F71" s="64"/>
      <c r="G71" s="61"/>
      <c r="H71" s="61"/>
      <c r="I71" s="62"/>
      <c r="J71" s="64"/>
      <c r="K71" s="63"/>
      <c r="L71" s="63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2:28" ht="15.75">
      <c r="B72" s="62"/>
      <c r="C72" s="64"/>
      <c r="D72" s="63"/>
      <c r="E72" s="63"/>
      <c r="F72" s="64"/>
      <c r="G72" s="61"/>
      <c r="H72" s="61"/>
      <c r="I72" s="62"/>
      <c r="J72" s="64"/>
      <c r="K72" s="63"/>
      <c r="L72" s="63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2:28" ht="15.75">
      <c r="B73" s="62"/>
      <c r="C73" s="64"/>
      <c r="D73" s="63"/>
      <c r="E73" s="63"/>
      <c r="F73" s="64"/>
      <c r="G73" s="61"/>
      <c r="H73" s="61"/>
      <c r="I73" s="62"/>
      <c r="J73" s="64"/>
      <c r="K73" s="63"/>
      <c r="L73" s="63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2:28" ht="15.75">
      <c r="B74" s="62"/>
      <c r="C74" s="64"/>
      <c r="D74" s="63"/>
      <c r="E74" s="63"/>
      <c r="F74" s="64"/>
      <c r="G74" s="61"/>
      <c r="H74" s="61"/>
      <c r="I74" s="62"/>
      <c r="J74" s="64"/>
      <c r="K74" s="63"/>
      <c r="L74" s="63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2:28" ht="15.75">
      <c r="B75" s="62"/>
      <c r="C75" s="64"/>
      <c r="D75" s="63"/>
      <c r="E75" s="63"/>
      <c r="F75" s="64"/>
      <c r="G75" s="61"/>
      <c r="H75" s="61"/>
      <c r="I75" s="62"/>
      <c r="J75" s="64"/>
      <c r="K75" s="63"/>
      <c r="L75" s="63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2:28" ht="15.75">
      <c r="B76" s="62"/>
      <c r="C76" s="64"/>
      <c r="D76" s="63"/>
      <c r="E76" s="63"/>
      <c r="F76" s="64"/>
      <c r="G76" s="61"/>
      <c r="H76" s="61"/>
      <c r="I76" s="62"/>
      <c r="J76" s="64"/>
      <c r="K76" s="63"/>
      <c r="L76" s="63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2:28" ht="15.75">
      <c r="B77" s="62"/>
      <c r="C77" s="64"/>
      <c r="D77" s="63"/>
      <c r="E77" s="63"/>
      <c r="F77" s="64"/>
      <c r="G77" s="61"/>
      <c r="H77" s="61"/>
      <c r="I77" s="62"/>
      <c r="J77" s="64"/>
      <c r="K77" s="63"/>
      <c r="L77" s="63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2:28" ht="15.75">
      <c r="B78" s="62"/>
      <c r="C78" s="64"/>
      <c r="D78" s="63"/>
      <c r="E78" s="63"/>
      <c r="F78" s="64"/>
      <c r="G78" s="61"/>
      <c r="H78" s="61"/>
      <c r="I78" s="62"/>
      <c r="J78" s="64"/>
      <c r="K78" s="63"/>
      <c r="L78" s="63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</sheetData>
  <sheetProtection/>
  <mergeCells count="8">
    <mergeCell ref="A1:A3"/>
    <mergeCell ref="B1:B2"/>
    <mergeCell ref="G1:H1"/>
    <mergeCell ref="I1:I2"/>
    <mergeCell ref="J1:M1"/>
    <mergeCell ref="J2:K2"/>
    <mergeCell ref="C1:F1"/>
    <mergeCell ref="C2:D2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G35" sqref="G35"/>
    </sheetView>
  </sheetViews>
  <sheetFormatPr defaultColWidth="8.796875" defaultRowHeight="15"/>
  <cols>
    <col min="1" max="1" width="30.3984375" style="1" customWidth="1"/>
    <col min="2" max="2" width="6.59765625" style="59" customWidth="1"/>
    <col min="3" max="3" width="6.5" style="59" customWidth="1"/>
    <col min="4" max="4" width="6.69921875" style="50" customWidth="1"/>
    <col min="5" max="5" width="9" style="1" customWidth="1"/>
    <col min="6" max="6" width="9" style="6" customWidth="1"/>
    <col min="7" max="7" width="9.69921875" style="6" customWidth="1"/>
    <col min="8" max="16384" width="9" style="1" customWidth="1"/>
  </cols>
  <sheetData>
    <row r="1" spans="1:8" ht="33" customHeight="1">
      <c r="A1" s="118" t="s">
        <v>51</v>
      </c>
      <c r="B1" s="123" t="s">
        <v>97</v>
      </c>
      <c r="C1" s="124"/>
      <c r="D1" s="125" t="s">
        <v>79</v>
      </c>
      <c r="E1" s="115" t="s">
        <v>80</v>
      </c>
      <c r="F1" s="116"/>
      <c r="G1" s="116"/>
      <c r="H1" s="117"/>
    </row>
    <row r="2" spans="1:8" ht="64.5" customHeight="1">
      <c r="A2" s="119"/>
      <c r="B2" s="59" t="s">
        <v>98</v>
      </c>
      <c r="C2" s="59" t="s">
        <v>99</v>
      </c>
      <c r="D2" s="126"/>
      <c r="E2" s="91" t="s">
        <v>46</v>
      </c>
      <c r="F2" s="91"/>
      <c r="G2" s="10" t="s">
        <v>48</v>
      </c>
      <c r="H2" s="57" t="s">
        <v>49</v>
      </c>
    </row>
    <row r="3" spans="1:8" ht="15.75">
      <c r="A3" s="120"/>
      <c r="D3" s="48" t="s">
        <v>76</v>
      </c>
      <c r="E3" s="53" t="s">
        <v>9</v>
      </c>
      <c r="F3" s="52" t="s">
        <v>10</v>
      </c>
      <c r="G3" s="54"/>
      <c r="H3" s="14"/>
    </row>
    <row r="4" spans="1:8" ht="15.75">
      <c r="A4" s="7" t="s">
        <v>26</v>
      </c>
      <c r="D4" s="47"/>
      <c r="E4" s="7"/>
      <c r="F4" s="8"/>
      <c r="G4" s="22"/>
      <c r="H4" s="14"/>
    </row>
    <row r="5" spans="1:8" ht="15.75">
      <c r="A5" s="3" t="s">
        <v>70</v>
      </c>
      <c r="D5" s="48">
        <v>25</v>
      </c>
      <c r="E5" s="6">
        <f>E$8*D5/100</f>
        <v>197.75</v>
      </c>
      <c r="F5" s="6">
        <f>F$8*D5/100</f>
        <v>228.5</v>
      </c>
      <c r="G5" s="5">
        <f>G$8*D5/100</f>
        <v>228.5</v>
      </c>
      <c r="H5" s="14">
        <f>G5/2</f>
        <v>114.25</v>
      </c>
    </row>
    <row r="6" spans="1:8" ht="15.75">
      <c r="A6" s="3" t="s">
        <v>71</v>
      </c>
      <c r="D6" s="48">
        <v>25</v>
      </c>
      <c r="E6" s="6">
        <f>E$8*D6/100</f>
        <v>197.75</v>
      </c>
      <c r="F6" s="6">
        <f>F$8*D6/100</f>
        <v>228.5</v>
      </c>
      <c r="G6" s="5">
        <f>G$8*D6/100</f>
        <v>228.5</v>
      </c>
      <c r="H6" s="14">
        <f>G6/2</f>
        <v>114.25</v>
      </c>
    </row>
    <row r="7" spans="1:8" ht="15.75">
      <c r="A7" s="3" t="s">
        <v>3</v>
      </c>
      <c r="B7" s="59" t="s">
        <v>82</v>
      </c>
      <c r="D7" s="48">
        <v>15</v>
      </c>
      <c r="E7" s="6">
        <f>E$8*D7/100</f>
        <v>118.65</v>
      </c>
      <c r="F7" s="6">
        <f>F$8*D7/100</f>
        <v>137.1</v>
      </c>
      <c r="G7" s="5">
        <f>G$8*D7/100</f>
        <v>137.1</v>
      </c>
      <c r="H7" s="14">
        <f>G7/2</f>
        <v>68.55</v>
      </c>
    </row>
    <row r="8" spans="1:8" ht="15.75">
      <c r="A8" s="3" t="s">
        <v>5</v>
      </c>
      <c r="C8" s="59">
        <v>20</v>
      </c>
      <c r="D8" s="48"/>
      <c r="E8" s="5">
        <v>791</v>
      </c>
      <c r="F8" s="5">
        <v>914</v>
      </c>
      <c r="G8" s="5">
        <f>F8</f>
        <v>914</v>
      </c>
      <c r="H8" s="14">
        <f>G8/2</f>
        <v>457</v>
      </c>
    </row>
    <row r="9" spans="1:8" ht="15.75">
      <c r="A9" s="55" t="s">
        <v>37</v>
      </c>
      <c r="D9" s="49"/>
      <c r="E9" s="44"/>
      <c r="F9" s="14"/>
      <c r="G9" s="14"/>
      <c r="H9" s="14"/>
    </row>
    <row r="10" spans="1:8" ht="15.75">
      <c r="A10" s="3" t="s">
        <v>70</v>
      </c>
      <c r="D10" s="48">
        <v>25</v>
      </c>
      <c r="E10" s="6">
        <f>E$13*D10/100</f>
        <v>184.75</v>
      </c>
      <c r="F10" s="6">
        <f>F$13*D10/100</f>
        <v>207.5</v>
      </c>
      <c r="G10" s="5">
        <f>G$13*D10/100</f>
        <v>207.5</v>
      </c>
      <c r="H10" s="14">
        <f aca="true" t="shared" si="0" ref="H10:H25">G10/2</f>
        <v>103.75</v>
      </c>
    </row>
    <row r="11" spans="1:8" ht="15.75">
      <c r="A11" s="3" t="s">
        <v>71</v>
      </c>
      <c r="D11" s="48">
        <v>25</v>
      </c>
      <c r="E11" s="6">
        <f>E$13*D11/100</f>
        <v>184.75</v>
      </c>
      <c r="F11" s="6">
        <f>F$13*D11/100</f>
        <v>207.5</v>
      </c>
      <c r="G11" s="5">
        <f>G$13*D11/100</f>
        <v>207.5</v>
      </c>
      <c r="H11" s="14">
        <f t="shared" si="0"/>
        <v>103.75</v>
      </c>
    </row>
    <row r="12" spans="1:8" ht="15.75">
      <c r="A12" s="3" t="s">
        <v>3</v>
      </c>
      <c r="B12" s="59" t="s">
        <v>81</v>
      </c>
      <c r="D12" s="48">
        <v>15</v>
      </c>
      <c r="E12" s="6">
        <f>E$13*D12/100</f>
        <v>110.85</v>
      </c>
      <c r="F12" s="6">
        <f>F$13*D12/100</f>
        <v>124.5</v>
      </c>
      <c r="G12" s="5">
        <f>G$13*D12/100</f>
        <v>124.5</v>
      </c>
      <c r="H12" s="14">
        <f t="shared" si="0"/>
        <v>62.25</v>
      </c>
    </row>
    <row r="13" spans="1:8" ht="15.75">
      <c r="A13" s="3" t="s">
        <v>5</v>
      </c>
      <c r="C13" s="59">
        <v>18</v>
      </c>
      <c r="D13" s="48"/>
      <c r="E13" s="5">
        <v>739</v>
      </c>
      <c r="F13" s="5">
        <v>830</v>
      </c>
      <c r="G13" s="5">
        <f>F13</f>
        <v>830</v>
      </c>
      <c r="H13" s="14">
        <f t="shared" si="0"/>
        <v>415</v>
      </c>
    </row>
    <row r="14" spans="1:8" ht="15.75">
      <c r="A14" s="2" t="s">
        <v>68</v>
      </c>
      <c r="D14" s="48"/>
      <c r="E14" s="5"/>
      <c r="F14" s="5"/>
      <c r="G14" s="5">
        <f>F14</f>
        <v>0</v>
      </c>
      <c r="H14" s="14">
        <f t="shared" si="0"/>
        <v>0</v>
      </c>
    </row>
    <row r="15" spans="1:8" ht="15.75">
      <c r="A15" s="3" t="s">
        <v>72</v>
      </c>
      <c r="D15" s="48">
        <v>33</v>
      </c>
      <c r="E15" s="6">
        <f>E$19*D15/100</f>
        <v>261.03</v>
      </c>
      <c r="F15" s="6">
        <f>F$19*D15/100</f>
        <v>301.62</v>
      </c>
      <c r="G15" s="5">
        <f>G$19*D15/100</f>
        <v>301.62</v>
      </c>
      <c r="H15" s="14">
        <f t="shared" si="0"/>
        <v>150.81</v>
      </c>
    </row>
    <row r="16" spans="1:8" ht="15.75">
      <c r="A16" s="3" t="s">
        <v>70</v>
      </c>
      <c r="D16" s="48">
        <v>25</v>
      </c>
      <c r="E16" s="6">
        <f>E$19*D16/100</f>
        <v>197.75</v>
      </c>
      <c r="F16" s="6">
        <f>F$19*D16/100</f>
        <v>228.5</v>
      </c>
      <c r="G16" s="5">
        <f>G$19*D16/100</f>
        <v>228.5</v>
      </c>
      <c r="H16" s="14">
        <f t="shared" si="0"/>
        <v>114.25</v>
      </c>
    </row>
    <row r="17" spans="1:8" ht="15.75">
      <c r="A17" s="3" t="s">
        <v>71</v>
      </c>
      <c r="D17" s="48">
        <v>25</v>
      </c>
      <c r="E17" s="6">
        <f>E$19*D17/100</f>
        <v>197.75</v>
      </c>
      <c r="F17" s="6">
        <f>F$19*D17/100</f>
        <v>228.5</v>
      </c>
      <c r="G17" s="5">
        <f>G$19*D17/100</f>
        <v>228.5</v>
      </c>
      <c r="H17" s="14">
        <f t="shared" si="0"/>
        <v>114.25</v>
      </c>
    </row>
    <row r="18" spans="1:8" ht="15.75">
      <c r="A18" s="3" t="s">
        <v>3</v>
      </c>
      <c r="B18" s="59" t="s">
        <v>82</v>
      </c>
      <c r="D18" s="48">
        <v>15</v>
      </c>
      <c r="E18" s="6">
        <f>E$19*D18/100</f>
        <v>118.65</v>
      </c>
      <c r="F18" s="6">
        <f>F$19*D18/100</f>
        <v>137.1</v>
      </c>
      <c r="G18" s="5">
        <f>G$19*D18/100</f>
        <v>137.1</v>
      </c>
      <c r="H18" s="14">
        <f t="shared" si="0"/>
        <v>68.55</v>
      </c>
    </row>
    <row r="19" spans="1:8" ht="15.75">
      <c r="A19" s="3" t="s">
        <v>5</v>
      </c>
      <c r="C19" s="59">
        <v>20</v>
      </c>
      <c r="D19" s="48"/>
      <c r="E19" s="5">
        <v>791</v>
      </c>
      <c r="F19" s="5">
        <v>914</v>
      </c>
      <c r="G19" s="5">
        <f>F19</f>
        <v>914</v>
      </c>
      <c r="H19" s="14">
        <f t="shared" si="0"/>
        <v>457</v>
      </c>
    </row>
    <row r="20" spans="1:8" ht="15.75">
      <c r="A20" s="2" t="s">
        <v>69</v>
      </c>
      <c r="D20" s="48"/>
      <c r="E20" s="5"/>
      <c r="F20" s="5"/>
      <c r="G20" s="5">
        <f>F20</f>
        <v>0</v>
      </c>
      <c r="H20" s="14">
        <f t="shared" si="0"/>
        <v>0</v>
      </c>
    </row>
    <row r="21" spans="1:8" ht="15.75">
      <c r="A21" s="3" t="s">
        <v>72</v>
      </c>
      <c r="D21" s="48">
        <v>33</v>
      </c>
      <c r="E21" s="6">
        <f>E$25*D21/100</f>
        <v>227.7</v>
      </c>
      <c r="F21" s="6">
        <f>F$25*D21/100</f>
        <v>287.76</v>
      </c>
      <c r="G21" s="5">
        <f>G$25*D21/100</f>
        <v>287.76</v>
      </c>
      <c r="H21" s="14">
        <f t="shared" si="0"/>
        <v>143.88</v>
      </c>
    </row>
    <row r="22" spans="1:8" ht="15.75">
      <c r="A22" s="3" t="s">
        <v>70</v>
      </c>
      <c r="D22" s="48">
        <v>25</v>
      </c>
      <c r="E22" s="6">
        <f>E$25*D22/100</f>
        <v>172.5</v>
      </c>
      <c r="F22" s="6">
        <f>F$25*D22/100</f>
        <v>218</v>
      </c>
      <c r="G22" s="5">
        <f>G$25*D22/100</f>
        <v>218</v>
      </c>
      <c r="H22" s="14">
        <f t="shared" si="0"/>
        <v>109</v>
      </c>
    </row>
    <row r="23" spans="1:8" ht="15.75">
      <c r="A23" s="3" t="s">
        <v>71</v>
      </c>
      <c r="D23" s="48">
        <v>25</v>
      </c>
      <c r="E23" s="6">
        <f>E$25*D23/100</f>
        <v>172.5</v>
      </c>
      <c r="F23" s="6">
        <f>F$25*D23/100</f>
        <v>218</v>
      </c>
      <c r="G23" s="5">
        <f>G$25*D23/100</f>
        <v>218</v>
      </c>
      <c r="H23" s="14">
        <f t="shared" si="0"/>
        <v>109</v>
      </c>
    </row>
    <row r="24" spans="1:8" ht="15.75">
      <c r="A24" s="3" t="s">
        <v>3</v>
      </c>
      <c r="B24" s="59" t="s">
        <v>83</v>
      </c>
      <c r="D24" s="48">
        <v>15</v>
      </c>
      <c r="E24" s="6">
        <f>E$25*D24/100</f>
        <v>103.5</v>
      </c>
      <c r="F24" s="6">
        <f>F$25*D24/100</f>
        <v>130.8</v>
      </c>
      <c r="G24" s="5">
        <f>G$25*D24/100</f>
        <v>130.8</v>
      </c>
      <c r="H24" s="14">
        <f t="shared" si="0"/>
        <v>65.4</v>
      </c>
    </row>
    <row r="25" spans="1:8" ht="15.75">
      <c r="A25" s="3" t="s">
        <v>5</v>
      </c>
      <c r="C25" s="59">
        <v>19</v>
      </c>
      <c r="D25" s="48"/>
      <c r="E25" s="5">
        <v>690</v>
      </c>
      <c r="F25" s="5">
        <v>872</v>
      </c>
      <c r="G25" s="5">
        <f>F25</f>
        <v>872</v>
      </c>
      <c r="H25" s="14">
        <f t="shared" si="0"/>
        <v>436</v>
      </c>
    </row>
    <row r="26" spans="1:8" ht="15.75">
      <c r="A26" s="2" t="s">
        <v>73</v>
      </c>
      <c r="D26" s="48"/>
      <c r="E26" s="5"/>
      <c r="F26" s="5"/>
      <c r="G26" s="5"/>
      <c r="H26" s="14"/>
    </row>
    <row r="27" spans="1:8" ht="15.75">
      <c r="A27" s="3" t="s">
        <v>71</v>
      </c>
      <c r="D27" s="48">
        <v>25</v>
      </c>
      <c r="E27" s="6">
        <f>E$29*D27/100</f>
        <v>161</v>
      </c>
      <c r="F27" s="6">
        <f>F$29*D27/100</f>
        <v>207.5</v>
      </c>
      <c r="G27" s="5">
        <f>G$29*D27/100</f>
        <v>197.75</v>
      </c>
      <c r="H27" s="14">
        <f>G27/2</f>
        <v>98.875</v>
      </c>
    </row>
    <row r="28" spans="1:8" ht="15.75">
      <c r="A28" s="3" t="s">
        <v>3</v>
      </c>
      <c r="B28" s="59" t="s">
        <v>84</v>
      </c>
      <c r="D28" s="48">
        <v>15</v>
      </c>
      <c r="E28" s="6">
        <f>E$29*D28/100</f>
        <v>96.6</v>
      </c>
      <c r="F28" s="6">
        <f>F$29*D28/100</f>
        <v>124.5</v>
      </c>
      <c r="G28" s="5">
        <f>G$29*D28/100</f>
        <v>118.65</v>
      </c>
      <c r="H28" s="14">
        <f>G28/2</f>
        <v>59.325</v>
      </c>
    </row>
    <row r="29" spans="1:8" ht="15.75">
      <c r="A29" s="3" t="s">
        <v>5</v>
      </c>
      <c r="C29" s="59">
        <v>17</v>
      </c>
      <c r="D29" s="48"/>
      <c r="E29" s="5">
        <v>644</v>
      </c>
      <c r="F29" s="5">
        <v>830</v>
      </c>
      <c r="G29" s="5">
        <v>791</v>
      </c>
      <c r="H29" s="14">
        <f>G29/2</f>
        <v>395.5</v>
      </c>
    </row>
    <row r="30" spans="1:8" ht="15.75">
      <c r="A30" s="2" t="s">
        <v>74</v>
      </c>
      <c r="D30" s="48"/>
      <c r="E30" s="5"/>
      <c r="F30" s="5"/>
      <c r="G30" s="5"/>
      <c r="H30" s="14"/>
    </row>
    <row r="31" spans="1:8" ht="15.75">
      <c r="A31" s="3" t="s">
        <v>71</v>
      </c>
      <c r="D31" s="48">
        <v>25</v>
      </c>
      <c r="E31" s="6">
        <f>E$33*D31/100</f>
        <v>141</v>
      </c>
      <c r="F31" s="6">
        <f>F$33*D31/100</f>
        <v>197.75</v>
      </c>
      <c r="G31" s="5">
        <f>G$33*D31/100</f>
        <v>172.5</v>
      </c>
      <c r="H31" s="14">
        <f>G31/2</f>
        <v>86.25</v>
      </c>
    </row>
    <row r="32" spans="1:8" ht="15.75">
      <c r="A32" s="3" t="s">
        <v>3</v>
      </c>
      <c r="B32" s="60" t="s">
        <v>85</v>
      </c>
      <c r="C32" s="60"/>
      <c r="D32" s="48">
        <v>15</v>
      </c>
      <c r="E32" s="6">
        <f>E$33*D32/100</f>
        <v>84.6</v>
      </c>
      <c r="F32" s="6">
        <f>F$33*D32/100</f>
        <v>118.65</v>
      </c>
      <c r="G32" s="5">
        <f>G$33*D32/100</f>
        <v>103.5</v>
      </c>
      <c r="H32" s="14">
        <f>G32/2</f>
        <v>51.75</v>
      </c>
    </row>
    <row r="33" spans="1:8" ht="15.75">
      <c r="A33" s="3" t="s">
        <v>5</v>
      </c>
      <c r="C33" s="59">
        <v>15</v>
      </c>
      <c r="D33" s="48"/>
      <c r="E33" s="5">
        <v>564</v>
      </c>
      <c r="F33" s="5">
        <v>791</v>
      </c>
      <c r="G33" s="5">
        <v>690</v>
      </c>
      <c r="H33" s="14">
        <f>G33/2</f>
        <v>345</v>
      </c>
    </row>
    <row r="34" spans="1:8" ht="15.75">
      <c r="A34" s="2" t="s">
        <v>75</v>
      </c>
      <c r="D34" s="48"/>
      <c r="E34" s="5"/>
      <c r="F34" s="5"/>
      <c r="G34" s="5"/>
      <c r="H34" s="14"/>
    </row>
    <row r="35" spans="1:8" ht="15.75">
      <c r="A35" s="3" t="s">
        <v>71</v>
      </c>
      <c r="D35" s="48">
        <v>25</v>
      </c>
      <c r="E35" s="6">
        <f>E$37*D35/100</f>
        <v>122.5</v>
      </c>
      <c r="F35" s="6">
        <f>F$37*D35/100</f>
        <v>184.75</v>
      </c>
      <c r="G35" s="5">
        <f>G$37*D35/100</f>
        <v>150.5</v>
      </c>
      <c r="H35" s="14">
        <f>G35/2</f>
        <v>75.25</v>
      </c>
    </row>
    <row r="36" spans="1:8" ht="15.75">
      <c r="A36" s="3" t="s">
        <v>3</v>
      </c>
      <c r="B36" s="60" t="s">
        <v>86</v>
      </c>
      <c r="C36" s="60"/>
      <c r="D36" s="48">
        <v>15</v>
      </c>
      <c r="E36" s="6">
        <f>E$37*D36/100</f>
        <v>73.5</v>
      </c>
      <c r="F36" s="6">
        <f>F$37*D36/100</f>
        <v>110.85</v>
      </c>
      <c r="G36" s="5">
        <f>G$37*D36/100</f>
        <v>90.3</v>
      </c>
      <c r="H36" s="14">
        <f>G36/2</f>
        <v>45.15</v>
      </c>
    </row>
    <row r="37" spans="1:8" ht="15.75">
      <c r="A37" s="3" t="s">
        <v>5</v>
      </c>
      <c r="C37" s="59">
        <v>13</v>
      </c>
      <c r="D37" s="48"/>
      <c r="E37" s="5">
        <v>490</v>
      </c>
      <c r="F37" s="5">
        <v>739</v>
      </c>
      <c r="G37" s="5">
        <v>602</v>
      </c>
      <c r="H37" s="14">
        <f>G37/2</f>
        <v>301</v>
      </c>
    </row>
    <row r="38" spans="1:8" ht="15.75" customHeight="1">
      <c r="A38" s="56" t="s">
        <v>11</v>
      </c>
      <c r="D38" s="49"/>
      <c r="E38" s="51"/>
      <c r="F38" s="51"/>
      <c r="G38" s="51"/>
      <c r="H38" s="14"/>
    </row>
    <row r="39" spans="1:8" ht="15.75">
      <c r="A39" s="2" t="s">
        <v>36</v>
      </c>
      <c r="B39" s="60" t="s">
        <v>87</v>
      </c>
      <c r="C39" s="59">
        <v>14</v>
      </c>
      <c r="D39" s="48"/>
      <c r="E39" s="5">
        <v>459</v>
      </c>
      <c r="F39" s="5">
        <v>644</v>
      </c>
      <c r="G39" s="5">
        <f>F39</f>
        <v>644</v>
      </c>
      <c r="H39" s="14">
        <f>G39/2</f>
        <v>322</v>
      </c>
    </row>
    <row r="40" spans="1:8" ht="15.75">
      <c r="A40" s="2" t="s">
        <v>56</v>
      </c>
      <c r="B40" s="60" t="s">
        <v>88</v>
      </c>
      <c r="C40" s="59">
        <v>13</v>
      </c>
      <c r="D40" s="48"/>
      <c r="E40" s="5">
        <v>564</v>
      </c>
      <c r="F40" s="5">
        <v>602</v>
      </c>
      <c r="G40" s="5">
        <f>F40</f>
        <v>602</v>
      </c>
      <c r="H40" s="14">
        <f>G40/2</f>
        <v>301</v>
      </c>
    </row>
    <row r="41" spans="1:8" ht="15.75">
      <c r="A41" s="3" t="s">
        <v>14</v>
      </c>
      <c r="B41" s="60" t="s">
        <v>89</v>
      </c>
      <c r="C41" s="59">
        <v>12</v>
      </c>
      <c r="D41" s="48"/>
      <c r="E41" s="5">
        <v>525</v>
      </c>
      <c r="F41" s="5">
        <v>564</v>
      </c>
      <c r="G41" s="5">
        <f>F41</f>
        <v>564</v>
      </c>
      <c r="H41" s="14">
        <f>G41/2</f>
        <v>282</v>
      </c>
    </row>
    <row r="42" spans="1:8" ht="15.75">
      <c r="A42" s="3" t="s">
        <v>15</v>
      </c>
      <c r="B42" s="60" t="s">
        <v>90</v>
      </c>
      <c r="C42" s="59">
        <v>11</v>
      </c>
      <c r="D42" s="48"/>
      <c r="E42" s="5">
        <v>427</v>
      </c>
      <c r="F42" s="5">
        <v>525</v>
      </c>
      <c r="G42" s="5">
        <f>F42</f>
        <v>525</v>
      </c>
      <c r="H42" s="14">
        <f>G42/2</f>
        <v>262.5</v>
      </c>
    </row>
    <row r="43" spans="1:8" ht="15.75">
      <c r="A43" s="2" t="s">
        <v>16</v>
      </c>
      <c r="B43" s="60" t="s">
        <v>91</v>
      </c>
      <c r="C43" s="59">
        <v>12</v>
      </c>
      <c r="D43" s="48"/>
      <c r="E43" s="5"/>
      <c r="F43" s="5">
        <v>564</v>
      </c>
      <c r="G43" s="5">
        <f>F43</f>
        <v>564</v>
      </c>
      <c r="H43" s="14">
        <f>G43/2</f>
        <v>282</v>
      </c>
    </row>
    <row r="44" spans="1:8" ht="15.75">
      <c r="A44" s="2" t="s">
        <v>17</v>
      </c>
      <c r="D44" s="48"/>
      <c r="E44" s="5"/>
      <c r="F44" s="5"/>
      <c r="G44" s="5"/>
      <c r="H44" s="14"/>
    </row>
    <row r="45" spans="1:8" ht="15.75">
      <c r="A45" s="3" t="s">
        <v>13</v>
      </c>
      <c r="B45" s="60" t="s">
        <v>92</v>
      </c>
      <c r="C45" s="59">
        <v>10</v>
      </c>
      <c r="D45" s="48"/>
      <c r="E45" s="5">
        <v>459</v>
      </c>
      <c r="F45" s="5">
        <v>490</v>
      </c>
      <c r="G45" s="5">
        <f>F45</f>
        <v>490</v>
      </c>
      <c r="H45" s="14">
        <f>G45/2</f>
        <v>245</v>
      </c>
    </row>
    <row r="46" spans="1:8" ht="15.75">
      <c r="A46" s="3" t="s">
        <v>14</v>
      </c>
      <c r="B46" s="60" t="s">
        <v>93</v>
      </c>
      <c r="C46" s="59">
        <v>9</v>
      </c>
      <c r="D46" s="48"/>
      <c r="E46" s="5">
        <v>427</v>
      </c>
      <c r="F46" s="5">
        <v>459</v>
      </c>
      <c r="G46" s="5">
        <f>F46</f>
        <v>459</v>
      </c>
      <c r="H46" s="14">
        <f>G46/2</f>
        <v>229.5</v>
      </c>
    </row>
    <row r="47" spans="1:8" ht="15.75">
      <c r="A47" s="3" t="s">
        <v>15</v>
      </c>
      <c r="B47" s="60" t="s">
        <v>94</v>
      </c>
      <c r="C47" s="59">
        <v>8</v>
      </c>
      <c r="D47" s="48"/>
      <c r="E47" s="5">
        <v>413</v>
      </c>
      <c r="F47" s="5">
        <v>427</v>
      </c>
      <c r="G47" s="5">
        <f>F47</f>
        <v>427</v>
      </c>
      <c r="H47" s="14">
        <f>G47/2</f>
        <v>213.5</v>
      </c>
    </row>
    <row r="48" spans="1:8" ht="21" customHeight="1">
      <c r="A48" s="56" t="s">
        <v>18</v>
      </c>
      <c r="D48" s="49"/>
      <c r="E48" s="51"/>
      <c r="F48" s="51"/>
      <c r="G48" s="51"/>
      <c r="H48" s="14"/>
    </row>
    <row r="49" spans="1:8" ht="15.75">
      <c r="A49" s="2" t="s">
        <v>36</v>
      </c>
      <c r="B49" s="59">
        <v>10</v>
      </c>
      <c r="C49" s="59">
        <v>10</v>
      </c>
      <c r="D49" s="48"/>
      <c r="E49" s="5"/>
      <c r="F49" s="5">
        <v>490</v>
      </c>
      <c r="G49" s="5">
        <f aca="true" t="shared" si="1" ref="G49:G57">F49</f>
        <v>490</v>
      </c>
      <c r="H49" s="14">
        <f aca="true" t="shared" si="2" ref="H49:H57">G49/2</f>
        <v>245</v>
      </c>
    </row>
    <row r="50" spans="1:8" ht="15.75">
      <c r="A50" s="2" t="s">
        <v>57</v>
      </c>
      <c r="B50" s="59">
        <v>9</v>
      </c>
      <c r="C50" s="59">
        <v>9</v>
      </c>
      <c r="D50" s="48"/>
      <c r="E50" s="5"/>
      <c r="F50" s="5">
        <v>459</v>
      </c>
      <c r="G50" s="5">
        <f t="shared" si="1"/>
        <v>459</v>
      </c>
      <c r="H50" s="14">
        <f t="shared" si="2"/>
        <v>229.5</v>
      </c>
    </row>
    <row r="51" spans="1:8" ht="15.75">
      <c r="A51" s="3" t="s">
        <v>14</v>
      </c>
      <c r="B51" s="59">
        <v>8</v>
      </c>
      <c r="C51" s="59">
        <v>8</v>
      </c>
      <c r="D51" s="48"/>
      <c r="E51" s="5"/>
      <c r="F51" s="5">
        <v>427</v>
      </c>
      <c r="G51" s="5">
        <f t="shared" si="1"/>
        <v>427</v>
      </c>
      <c r="H51" s="14">
        <f t="shared" si="2"/>
        <v>213.5</v>
      </c>
    </row>
    <row r="52" spans="1:8" ht="15.75">
      <c r="A52" s="3" t="s">
        <v>19</v>
      </c>
      <c r="B52" s="59">
        <v>7</v>
      </c>
      <c r="C52" s="59">
        <v>7</v>
      </c>
      <c r="D52" s="48"/>
      <c r="E52" s="5"/>
      <c r="F52" s="5">
        <v>413</v>
      </c>
      <c r="G52" s="5">
        <f t="shared" si="1"/>
        <v>413</v>
      </c>
      <c r="H52" s="14">
        <f t="shared" si="2"/>
        <v>206.5</v>
      </c>
    </row>
    <row r="53" spans="1:8" ht="15.75">
      <c r="A53" s="2" t="s">
        <v>20</v>
      </c>
      <c r="B53" s="59">
        <v>6</v>
      </c>
      <c r="C53" s="59">
        <v>6</v>
      </c>
      <c r="D53" s="48"/>
      <c r="E53" s="5"/>
      <c r="F53" s="5">
        <v>403</v>
      </c>
      <c r="G53" s="5">
        <f t="shared" si="1"/>
        <v>403</v>
      </c>
      <c r="H53" s="14">
        <f t="shared" si="2"/>
        <v>201.5</v>
      </c>
    </row>
    <row r="54" spans="1:8" ht="15.75">
      <c r="A54" s="2" t="s">
        <v>21</v>
      </c>
      <c r="B54" s="59">
        <v>5</v>
      </c>
      <c r="C54" s="59">
        <v>5</v>
      </c>
      <c r="D54" s="48"/>
      <c r="E54" s="5"/>
      <c r="F54" s="5">
        <v>392</v>
      </c>
      <c r="G54" s="5">
        <f t="shared" si="1"/>
        <v>392</v>
      </c>
      <c r="H54" s="14">
        <f t="shared" si="2"/>
        <v>196</v>
      </c>
    </row>
    <row r="55" spans="1:8" ht="15.75">
      <c r="A55" s="2" t="s">
        <v>22</v>
      </c>
      <c r="B55" s="60" t="s">
        <v>95</v>
      </c>
      <c r="C55" s="59">
        <v>5</v>
      </c>
      <c r="D55" s="48"/>
      <c r="E55" s="5">
        <v>382</v>
      </c>
      <c r="F55" s="5">
        <v>392</v>
      </c>
      <c r="G55" s="5">
        <f t="shared" si="1"/>
        <v>392</v>
      </c>
      <c r="H55" s="14">
        <f t="shared" si="2"/>
        <v>196</v>
      </c>
    </row>
    <row r="56" spans="1:8" ht="15.75">
      <c r="A56" s="2" t="s">
        <v>23</v>
      </c>
      <c r="B56" s="59">
        <v>9</v>
      </c>
      <c r="C56" s="59">
        <v>9</v>
      </c>
      <c r="D56" s="48"/>
      <c r="E56" s="5"/>
      <c r="F56" s="5">
        <v>459</v>
      </c>
      <c r="G56" s="5">
        <f t="shared" si="1"/>
        <v>459</v>
      </c>
      <c r="H56" s="14">
        <f t="shared" si="2"/>
        <v>229.5</v>
      </c>
    </row>
    <row r="57" spans="1:8" ht="15.75">
      <c r="A57" s="2" t="s">
        <v>24</v>
      </c>
      <c r="B57" s="59">
        <v>8</v>
      </c>
      <c r="C57" s="59">
        <v>8</v>
      </c>
      <c r="D57" s="45"/>
      <c r="E57" s="5"/>
      <c r="F57" s="5">
        <v>427</v>
      </c>
      <c r="G57" s="5">
        <f t="shared" si="1"/>
        <v>427</v>
      </c>
      <c r="H57" s="5">
        <f t="shared" si="2"/>
        <v>213.5</v>
      </c>
    </row>
    <row r="58" spans="2:23" ht="15.75">
      <c r="B58" s="61"/>
      <c r="C58" s="61"/>
      <c r="D58" s="62"/>
      <c r="E58" s="63"/>
      <c r="F58" s="63"/>
      <c r="G58" s="63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</row>
    <row r="59" spans="1:23" ht="15.75">
      <c r="A59" s="1" t="s">
        <v>27</v>
      </c>
      <c r="B59" s="61"/>
      <c r="C59" s="61"/>
      <c r="D59" s="62"/>
      <c r="E59" s="63"/>
      <c r="F59" s="63"/>
      <c r="G59" s="63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</row>
    <row r="60" spans="2:23" ht="15.75">
      <c r="B60" s="61"/>
      <c r="C60" s="61"/>
      <c r="D60" s="62"/>
      <c r="E60" s="63"/>
      <c r="F60" s="63"/>
      <c r="G60" s="63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</row>
    <row r="61" spans="1:23" ht="15.75" customHeight="1">
      <c r="A61" s="1" t="s">
        <v>28</v>
      </c>
      <c r="B61" s="61"/>
      <c r="C61" s="61"/>
      <c r="D61" s="62"/>
      <c r="E61" s="63"/>
      <c r="F61" s="63"/>
      <c r="G61" s="63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</row>
    <row r="62" spans="1:23" ht="15.75">
      <c r="A62" s="1" t="s">
        <v>96</v>
      </c>
      <c r="B62" s="61"/>
      <c r="C62" s="61"/>
      <c r="D62" s="62"/>
      <c r="E62" s="63"/>
      <c r="F62" s="63"/>
      <c r="G62" s="63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</row>
    <row r="63" spans="2:23" ht="15.75" customHeight="1">
      <c r="B63" s="61"/>
      <c r="C63" s="61"/>
      <c r="D63" s="62"/>
      <c r="E63" s="63"/>
      <c r="F63" s="63"/>
      <c r="G63" s="63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</row>
    <row r="64" spans="2:23" ht="15.75">
      <c r="B64" s="61"/>
      <c r="C64" s="61"/>
      <c r="D64" s="62"/>
      <c r="E64" s="63"/>
      <c r="F64" s="63"/>
      <c r="G64" s="63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</row>
    <row r="65" spans="2:23" ht="15.75" customHeight="1">
      <c r="B65" s="61"/>
      <c r="C65" s="61"/>
      <c r="D65" s="62"/>
      <c r="E65" s="63"/>
      <c r="F65" s="63"/>
      <c r="G65" s="63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</row>
    <row r="66" spans="2:23" ht="15.75">
      <c r="B66" s="61"/>
      <c r="C66" s="61"/>
      <c r="D66" s="62"/>
      <c r="E66" s="63"/>
      <c r="F66" s="63"/>
      <c r="G66" s="63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</row>
    <row r="67" spans="2:23" ht="15.75">
      <c r="B67" s="61"/>
      <c r="C67" s="61"/>
      <c r="D67" s="62"/>
      <c r="E67" s="63"/>
      <c r="F67" s="63"/>
      <c r="G67" s="63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</row>
    <row r="68" spans="2:23" ht="15.75">
      <c r="B68" s="61"/>
      <c r="C68" s="61"/>
      <c r="D68" s="62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</row>
    <row r="69" spans="2:23" ht="15.75">
      <c r="B69" s="61"/>
      <c r="C69" s="61"/>
      <c r="D69" s="62"/>
      <c r="E69" s="63"/>
      <c r="F69" s="63"/>
      <c r="G69" s="63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</row>
    <row r="70" spans="2:23" ht="15.75">
      <c r="B70" s="61"/>
      <c r="C70" s="61"/>
      <c r="D70" s="62"/>
      <c r="E70" s="64"/>
      <c r="F70" s="63"/>
      <c r="G70" s="63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</row>
    <row r="71" spans="2:23" ht="15.75">
      <c r="B71" s="61"/>
      <c r="C71" s="61"/>
      <c r="D71" s="62"/>
      <c r="E71" s="64"/>
      <c r="F71" s="63"/>
      <c r="G71" s="63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</row>
    <row r="72" spans="2:23" ht="15.75">
      <c r="B72" s="61"/>
      <c r="C72" s="61"/>
      <c r="D72" s="62"/>
      <c r="E72" s="64"/>
      <c r="F72" s="63"/>
      <c r="G72" s="63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</row>
    <row r="73" spans="2:23" ht="15.75">
      <c r="B73" s="61"/>
      <c r="C73" s="61"/>
      <c r="D73" s="62"/>
      <c r="E73" s="64"/>
      <c r="F73" s="63"/>
      <c r="G73" s="63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</row>
    <row r="74" spans="2:23" ht="15.75">
      <c r="B74" s="61"/>
      <c r="C74" s="61"/>
      <c r="D74" s="62"/>
      <c r="E74" s="64"/>
      <c r="F74" s="63"/>
      <c r="G74" s="63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</row>
    <row r="75" spans="2:23" ht="15.75">
      <c r="B75" s="61"/>
      <c r="C75" s="61"/>
      <c r="D75" s="62"/>
      <c r="E75" s="64"/>
      <c r="F75" s="63"/>
      <c r="G75" s="63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</row>
    <row r="76" spans="2:23" ht="15.75">
      <c r="B76" s="61"/>
      <c r="C76" s="61"/>
      <c r="D76" s="62"/>
      <c r="E76" s="64"/>
      <c r="F76" s="63"/>
      <c r="G76" s="63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</row>
    <row r="77" spans="2:23" ht="15.75">
      <c r="B77" s="61"/>
      <c r="C77" s="61"/>
      <c r="D77" s="62"/>
      <c r="E77" s="64"/>
      <c r="F77" s="63"/>
      <c r="G77" s="63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</row>
    <row r="78" spans="2:23" ht="15.75">
      <c r="B78" s="61"/>
      <c r="C78" s="61"/>
      <c r="D78" s="62"/>
      <c r="E78" s="64"/>
      <c r="F78" s="63"/>
      <c r="G78" s="63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</row>
  </sheetData>
  <sheetProtection/>
  <mergeCells count="5">
    <mergeCell ref="A1:A3"/>
    <mergeCell ref="B1:C1"/>
    <mergeCell ref="D1:D2"/>
    <mergeCell ref="E1:H1"/>
    <mergeCell ref="E2:F2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zoomScalePageLayoutView="0" workbookViewId="0" topLeftCell="A1">
      <pane xSplit="1" ySplit="3" topLeftCell="B49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58" sqref="F58"/>
    </sheetView>
  </sheetViews>
  <sheetFormatPr defaultColWidth="8.796875" defaultRowHeight="15"/>
  <cols>
    <col min="1" max="1" width="30.3984375" style="1" customWidth="1"/>
    <col min="2" max="2" width="6.59765625" style="59" customWidth="1"/>
    <col min="3" max="3" width="6.5" style="59" customWidth="1"/>
    <col min="4" max="4" width="6.69921875" style="50" customWidth="1"/>
    <col min="5" max="5" width="9" style="1" customWidth="1"/>
    <col min="6" max="6" width="9" style="6" customWidth="1"/>
    <col min="7" max="7" width="9.69921875" style="6" customWidth="1"/>
    <col min="8" max="16384" width="9" style="1" customWidth="1"/>
  </cols>
  <sheetData>
    <row r="1" spans="1:8" ht="33" customHeight="1">
      <c r="A1" s="118" t="s">
        <v>51</v>
      </c>
      <c r="B1" s="123" t="s">
        <v>97</v>
      </c>
      <c r="C1" s="124"/>
      <c r="D1" s="125" t="s">
        <v>79</v>
      </c>
      <c r="E1" s="115" t="s">
        <v>100</v>
      </c>
      <c r="F1" s="116"/>
      <c r="G1" s="116"/>
      <c r="H1" s="117"/>
    </row>
    <row r="2" spans="1:8" ht="64.5" customHeight="1">
      <c r="A2" s="119"/>
      <c r="B2" s="59" t="s">
        <v>98</v>
      </c>
      <c r="C2" s="59" t="s">
        <v>99</v>
      </c>
      <c r="D2" s="126"/>
      <c r="E2" s="91" t="s">
        <v>46</v>
      </c>
      <c r="F2" s="91"/>
      <c r="G2" s="10" t="s">
        <v>48</v>
      </c>
      <c r="H2" s="57" t="s">
        <v>49</v>
      </c>
    </row>
    <row r="3" spans="1:8" ht="15.75">
      <c r="A3" s="120"/>
      <c r="D3" s="48" t="s">
        <v>76</v>
      </c>
      <c r="E3" s="53" t="s">
        <v>9</v>
      </c>
      <c r="F3" s="52" t="s">
        <v>10</v>
      </c>
      <c r="G3" s="54"/>
      <c r="H3" s="14"/>
    </row>
    <row r="4" spans="1:8" ht="15.75">
      <c r="A4" s="7" t="s">
        <v>26</v>
      </c>
      <c r="D4" s="47"/>
      <c r="E4" s="7"/>
      <c r="F4" s="8"/>
      <c r="G4" s="22"/>
      <c r="H4" s="14"/>
    </row>
    <row r="5" spans="1:8" ht="15.75">
      <c r="A5" s="3" t="s">
        <v>70</v>
      </c>
      <c r="D5" s="48">
        <v>25</v>
      </c>
      <c r="E5" s="6">
        <f>E$8*D5/100</f>
        <v>212</v>
      </c>
      <c r="F5" s="6">
        <f>F$8*D5/100</f>
        <v>244.75</v>
      </c>
      <c r="G5" s="5">
        <f>G$8*D5/100</f>
        <v>244.75</v>
      </c>
      <c r="H5" s="14">
        <f>G5/2</f>
        <v>122.375</v>
      </c>
    </row>
    <row r="6" spans="1:8" ht="15.75">
      <c r="A6" s="3" t="s">
        <v>71</v>
      </c>
      <c r="D6" s="48">
        <v>25</v>
      </c>
      <c r="E6" s="6">
        <f>E$8*D6/100</f>
        <v>212</v>
      </c>
      <c r="F6" s="6">
        <f>F$8*D6/100</f>
        <v>244.75</v>
      </c>
      <c r="G6" s="5">
        <f>G$8*D6/100</f>
        <v>244.75</v>
      </c>
      <c r="H6" s="14">
        <f>G6/2</f>
        <v>122.375</v>
      </c>
    </row>
    <row r="7" spans="1:8" ht="15.75">
      <c r="A7" s="3" t="s">
        <v>3</v>
      </c>
      <c r="B7" s="59" t="s">
        <v>82</v>
      </c>
      <c r="D7" s="48">
        <v>15</v>
      </c>
      <c r="E7" s="6">
        <f>E$8*D7/100</f>
        <v>127.2</v>
      </c>
      <c r="F7" s="6">
        <f>F$8*D7/100</f>
        <v>146.85</v>
      </c>
      <c r="G7" s="5">
        <f>G$8*D7/100</f>
        <v>146.85</v>
      </c>
      <c r="H7" s="14">
        <f>G7/2</f>
        <v>73.425</v>
      </c>
    </row>
    <row r="8" spans="1:8" ht="15.75">
      <c r="A8" s="3" t="s">
        <v>5</v>
      </c>
      <c r="C8" s="59">
        <v>20</v>
      </c>
      <c r="D8" s="48"/>
      <c r="E8" s="5">
        <v>848</v>
      </c>
      <c r="F8" s="5">
        <v>979</v>
      </c>
      <c r="G8" s="5">
        <f>F8</f>
        <v>979</v>
      </c>
      <c r="H8" s="14">
        <f>G8/2</f>
        <v>489.5</v>
      </c>
    </row>
    <row r="9" spans="1:8" ht="15.75">
      <c r="A9" s="55" t="s">
        <v>37</v>
      </c>
      <c r="D9" s="49"/>
      <c r="E9" s="44"/>
      <c r="F9" s="14"/>
      <c r="G9" s="14"/>
      <c r="H9" s="14"/>
    </row>
    <row r="10" spans="1:8" ht="15.75">
      <c r="A10" s="3" t="s">
        <v>70</v>
      </c>
      <c r="D10" s="48">
        <v>25</v>
      </c>
      <c r="E10" s="6">
        <f>E$13*D10/100</f>
        <v>197.75</v>
      </c>
      <c r="F10" s="6">
        <f>F$13*D10/100</f>
        <v>222.25</v>
      </c>
      <c r="G10" s="5">
        <f>G$13*D10/100</f>
        <v>222.25</v>
      </c>
      <c r="H10" s="14">
        <f aca="true" t="shared" si="0" ref="H10:H25">G10/2</f>
        <v>111.125</v>
      </c>
    </row>
    <row r="11" spans="1:8" ht="15.75">
      <c r="A11" s="3" t="s">
        <v>71</v>
      </c>
      <c r="D11" s="48">
        <v>25</v>
      </c>
      <c r="E11" s="6">
        <f>E$13*D11/100</f>
        <v>197.75</v>
      </c>
      <c r="F11" s="6">
        <f>F$13*D11/100</f>
        <v>222.25</v>
      </c>
      <c r="G11" s="5">
        <f>G$13*D11/100</f>
        <v>222.25</v>
      </c>
      <c r="H11" s="14">
        <f t="shared" si="0"/>
        <v>111.125</v>
      </c>
    </row>
    <row r="12" spans="1:8" ht="15.75">
      <c r="A12" s="3" t="s">
        <v>3</v>
      </c>
      <c r="B12" s="59" t="s">
        <v>81</v>
      </c>
      <c r="D12" s="48">
        <v>15</v>
      </c>
      <c r="E12" s="6">
        <f>E$13*D12/100</f>
        <v>118.65</v>
      </c>
      <c r="F12" s="6">
        <f>F$13*D12/100</f>
        <v>133.35</v>
      </c>
      <c r="G12" s="5">
        <f>G$13*D12/100</f>
        <v>133.35</v>
      </c>
      <c r="H12" s="14">
        <f t="shared" si="0"/>
        <v>66.675</v>
      </c>
    </row>
    <row r="13" spans="1:8" ht="15.75">
      <c r="A13" s="3" t="s">
        <v>5</v>
      </c>
      <c r="C13" s="59">
        <v>18</v>
      </c>
      <c r="D13" s="48"/>
      <c r="E13" s="5">
        <v>791</v>
      </c>
      <c r="F13" s="5">
        <v>889</v>
      </c>
      <c r="G13" s="5">
        <f>F13</f>
        <v>889</v>
      </c>
      <c r="H13" s="14">
        <f t="shared" si="0"/>
        <v>444.5</v>
      </c>
    </row>
    <row r="14" spans="1:8" ht="15.75">
      <c r="A14" s="2" t="s">
        <v>68</v>
      </c>
      <c r="D14" s="48"/>
      <c r="E14" s="5"/>
      <c r="F14" s="5"/>
      <c r="G14" s="5">
        <f>F14</f>
        <v>0</v>
      </c>
      <c r="H14" s="14">
        <f t="shared" si="0"/>
        <v>0</v>
      </c>
    </row>
    <row r="15" spans="1:8" ht="15.75">
      <c r="A15" s="3" t="s">
        <v>72</v>
      </c>
      <c r="D15" s="48">
        <v>33</v>
      </c>
      <c r="E15" s="6">
        <f>E$19*D15/100</f>
        <v>279.84</v>
      </c>
      <c r="F15" s="6">
        <f>F$19*D15/100</f>
        <v>323.07</v>
      </c>
      <c r="G15" s="5">
        <f>G$19*D15/100</f>
        <v>323.07</v>
      </c>
      <c r="H15" s="14">
        <f t="shared" si="0"/>
        <v>161.535</v>
      </c>
    </row>
    <row r="16" spans="1:8" ht="15.75">
      <c r="A16" s="3" t="s">
        <v>70</v>
      </c>
      <c r="D16" s="48">
        <v>25</v>
      </c>
      <c r="E16" s="6">
        <f>E$19*D16/100</f>
        <v>212</v>
      </c>
      <c r="F16" s="6">
        <f>F$19*D16/100</f>
        <v>244.75</v>
      </c>
      <c r="G16" s="5">
        <f>G$19*D16/100</f>
        <v>244.75</v>
      </c>
      <c r="H16" s="14">
        <f t="shared" si="0"/>
        <v>122.375</v>
      </c>
    </row>
    <row r="17" spans="1:8" ht="15.75">
      <c r="A17" s="3" t="s">
        <v>71</v>
      </c>
      <c r="D17" s="48">
        <v>25</v>
      </c>
      <c r="E17" s="6">
        <f>E$19*D17/100</f>
        <v>212</v>
      </c>
      <c r="F17" s="6">
        <f>F$19*D17/100</f>
        <v>244.75</v>
      </c>
      <c r="G17" s="5">
        <f>G$19*D17/100</f>
        <v>244.75</v>
      </c>
      <c r="H17" s="14">
        <f t="shared" si="0"/>
        <v>122.375</v>
      </c>
    </row>
    <row r="18" spans="1:8" ht="15.75">
      <c r="A18" s="3" t="s">
        <v>3</v>
      </c>
      <c r="B18" s="59" t="s">
        <v>82</v>
      </c>
      <c r="D18" s="48">
        <v>15</v>
      </c>
      <c r="E18" s="6">
        <f>E$19*D18/100</f>
        <v>127.2</v>
      </c>
      <c r="F18" s="6">
        <f>F$19*D18/100</f>
        <v>146.85</v>
      </c>
      <c r="G18" s="5">
        <f>G$19*D18/100</f>
        <v>146.85</v>
      </c>
      <c r="H18" s="14">
        <f t="shared" si="0"/>
        <v>73.425</v>
      </c>
    </row>
    <row r="19" spans="1:8" ht="15.75">
      <c r="A19" s="3" t="s">
        <v>5</v>
      </c>
      <c r="C19" s="59">
        <v>20</v>
      </c>
      <c r="D19" s="48"/>
      <c r="E19" s="5">
        <v>848</v>
      </c>
      <c r="F19" s="5">
        <v>979</v>
      </c>
      <c r="G19" s="5">
        <f>F19</f>
        <v>979</v>
      </c>
      <c r="H19" s="14">
        <f t="shared" si="0"/>
        <v>489.5</v>
      </c>
    </row>
    <row r="20" spans="1:8" ht="15.75">
      <c r="A20" s="2" t="s">
        <v>69</v>
      </c>
      <c r="D20" s="48"/>
      <c r="E20" s="5"/>
      <c r="F20" s="5"/>
      <c r="G20" s="5">
        <f>F20</f>
        <v>0</v>
      </c>
      <c r="H20" s="14">
        <f t="shared" si="0"/>
        <v>0</v>
      </c>
    </row>
    <row r="21" spans="1:8" ht="15.75">
      <c r="A21" s="3" t="s">
        <v>72</v>
      </c>
      <c r="D21" s="48">
        <v>33</v>
      </c>
      <c r="E21" s="6">
        <f>E$25*D21/100</f>
        <v>243.87</v>
      </c>
      <c r="F21" s="6">
        <f>F$25*D21/100</f>
        <v>308.22</v>
      </c>
      <c r="G21" s="5">
        <f>G$25*D21/100</f>
        <v>308.22</v>
      </c>
      <c r="H21" s="14">
        <f t="shared" si="0"/>
        <v>154.11</v>
      </c>
    </row>
    <row r="22" spans="1:8" ht="15.75">
      <c r="A22" s="3" t="s">
        <v>70</v>
      </c>
      <c r="D22" s="48">
        <v>25</v>
      </c>
      <c r="E22" s="6">
        <f>E$25*D22/100</f>
        <v>184.75</v>
      </c>
      <c r="F22" s="6">
        <f>F$25*D22/100</f>
        <v>233.5</v>
      </c>
      <c r="G22" s="5">
        <f>G$25*D22/100</f>
        <v>233.5</v>
      </c>
      <c r="H22" s="14">
        <f t="shared" si="0"/>
        <v>116.75</v>
      </c>
    </row>
    <row r="23" spans="1:8" ht="15.75">
      <c r="A23" s="3" t="s">
        <v>71</v>
      </c>
      <c r="D23" s="48">
        <v>25</v>
      </c>
      <c r="E23" s="6">
        <f>E$25*D23/100</f>
        <v>184.75</v>
      </c>
      <c r="F23" s="6">
        <f>F$25*D23/100</f>
        <v>233.5</v>
      </c>
      <c r="G23" s="5">
        <f>G$25*D23/100</f>
        <v>233.5</v>
      </c>
      <c r="H23" s="14">
        <f t="shared" si="0"/>
        <v>116.75</v>
      </c>
    </row>
    <row r="24" spans="1:8" ht="15.75">
      <c r="A24" s="3" t="s">
        <v>3</v>
      </c>
      <c r="B24" s="59" t="s">
        <v>83</v>
      </c>
      <c r="D24" s="48">
        <v>15</v>
      </c>
      <c r="E24" s="6">
        <f>E$25*D24/100</f>
        <v>110.85</v>
      </c>
      <c r="F24" s="6">
        <f>F$25*D24/100</f>
        <v>140.1</v>
      </c>
      <c r="G24" s="5">
        <f>G$25*D24/100</f>
        <v>140.1</v>
      </c>
      <c r="H24" s="14">
        <f t="shared" si="0"/>
        <v>70.05</v>
      </c>
    </row>
    <row r="25" spans="1:8" ht="15.75">
      <c r="A25" s="3" t="s">
        <v>5</v>
      </c>
      <c r="C25" s="59">
        <v>19</v>
      </c>
      <c r="D25" s="48"/>
      <c r="E25" s="5">
        <v>739</v>
      </c>
      <c r="F25" s="5">
        <v>934</v>
      </c>
      <c r="G25" s="5">
        <f>F25</f>
        <v>934</v>
      </c>
      <c r="H25" s="14">
        <f t="shared" si="0"/>
        <v>467</v>
      </c>
    </row>
    <row r="26" spans="1:8" ht="15.75">
      <c r="A26" s="2" t="s">
        <v>73</v>
      </c>
      <c r="D26" s="48"/>
      <c r="E26" s="5"/>
      <c r="F26" s="5"/>
      <c r="G26" s="5"/>
      <c r="H26" s="14"/>
    </row>
    <row r="27" spans="1:8" ht="15.75">
      <c r="A27" s="3" t="s">
        <v>71</v>
      </c>
      <c r="D27" s="48">
        <v>25</v>
      </c>
      <c r="E27" s="6">
        <f>E$29*D27/100</f>
        <v>172.5</v>
      </c>
      <c r="F27" s="6">
        <f>F$29*D27/100</f>
        <v>222.25</v>
      </c>
      <c r="G27" s="5">
        <f>G$29*D27/100</f>
        <v>212</v>
      </c>
      <c r="H27" s="14">
        <f>G27/2</f>
        <v>106</v>
      </c>
    </row>
    <row r="28" spans="1:8" ht="15.75">
      <c r="A28" s="3" t="s">
        <v>3</v>
      </c>
      <c r="B28" s="59" t="s">
        <v>84</v>
      </c>
      <c r="D28" s="48">
        <v>15</v>
      </c>
      <c r="E28" s="6">
        <f>E$29*D28/100</f>
        <v>103.5</v>
      </c>
      <c r="F28" s="6">
        <f>F$29*D28/100</f>
        <v>133.35</v>
      </c>
      <c r="G28" s="5">
        <f>G$29*D28/100</f>
        <v>127.2</v>
      </c>
      <c r="H28" s="14">
        <f>G28/2</f>
        <v>63.6</v>
      </c>
    </row>
    <row r="29" spans="1:8" ht="15.75">
      <c r="A29" s="3" t="s">
        <v>5</v>
      </c>
      <c r="C29" s="59">
        <v>17</v>
      </c>
      <c r="D29" s="48"/>
      <c r="E29" s="5">
        <v>690</v>
      </c>
      <c r="F29" s="5">
        <v>889</v>
      </c>
      <c r="G29" s="5">
        <v>848</v>
      </c>
      <c r="H29" s="14">
        <f>G29/2</f>
        <v>424</v>
      </c>
    </row>
    <row r="30" spans="1:8" ht="15.75">
      <c r="A30" s="2" t="s">
        <v>74</v>
      </c>
      <c r="D30" s="48"/>
      <c r="E30" s="5"/>
      <c r="F30" s="5"/>
      <c r="G30" s="5"/>
      <c r="H30" s="14"/>
    </row>
    <row r="31" spans="1:8" ht="15.75">
      <c r="A31" s="3" t="s">
        <v>71</v>
      </c>
      <c r="D31" s="48">
        <v>25</v>
      </c>
      <c r="E31" s="6">
        <f>E$33*D31/100</f>
        <v>151</v>
      </c>
      <c r="F31" s="6">
        <f>F$33*D31/100</f>
        <v>212</v>
      </c>
      <c r="G31" s="5">
        <f>G$33*D31/100</f>
        <v>184.75</v>
      </c>
      <c r="H31" s="14">
        <f>G31/2</f>
        <v>92.375</v>
      </c>
    </row>
    <row r="32" spans="1:8" ht="15.75">
      <c r="A32" s="3" t="s">
        <v>3</v>
      </c>
      <c r="B32" s="60" t="s">
        <v>85</v>
      </c>
      <c r="C32" s="60"/>
      <c r="D32" s="48">
        <v>15</v>
      </c>
      <c r="E32" s="6">
        <f>E$33*D32/100</f>
        <v>90.6</v>
      </c>
      <c r="F32" s="6">
        <f>F$33*D32/100</f>
        <v>127.2</v>
      </c>
      <c r="G32" s="5">
        <f>G$33*D32/100</f>
        <v>110.85</v>
      </c>
      <c r="H32" s="14">
        <f>G32/2</f>
        <v>55.425</v>
      </c>
    </row>
    <row r="33" spans="1:8" ht="15.75">
      <c r="A33" s="3" t="s">
        <v>5</v>
      </c>
      <c r="C33" s="59">
        <v>15</v>
      </c>
      <c r="D33" s="48"/>
      <c r="E33" s="5">
        <v>604</v>
      </c>
      <c r="F33" s="5">
        <v>848</v>
      </c>
      <c r="G33" s="5">
        <v>739</v>
      </c>
      <c r="H33" s="14">
        <f>G33/2</f>
        <v>369.5</v>
      </c>
    </row>
    <row r="34" spans="1:8" ht="15.75">
      <c r="A34" s="2" t="s">
        <v>75</v>
      </c>
      <c r="D34" s="48"/>
      <c r="E34" s="5"/>
      <c r="F34" s="5"/>
      <c r="G34" s="5"/>
      <c r="H34" s="14"/>
    </row>
    <row r="35" spans="1:8" ht="15.75">
      <c r="A35" s="3" t="s">
        <v>71</v>
      </c>
      <c r="D35" s="48">
        <v>25</v>
      </c>
      <c r="E35" s="6">
        <f>E$37*D35/100</f>
        <v>131.25</v>
      </c>
      <c r="F35" s="6">
        <f>F$37*D35/100</f>
        <v>197.75</v>
      </c>
      <c r="G35" s="5">
        <f>G$37*D35/100</f>
        <v>161.25</v>
      </c>
      <c r="H35" s="14">
        <f>G35/2</f>
        <v>80.625</v>
      </c>
    </row>
    <row r="36" spans="1:8" ht="15.75">
      <c r="A36" s="3" t="s">
        <v>3</v>
      </c>
      <c r="B36" s="60" t="s">
        <v>86</v>
      </c>
      <c r="C36" s="60"/>
      <c r="D36" s="48">
        <v>15</v>
      </c>
      <c r="E36" s="6">
        <f>E$37*D36/100</f>
        <v>78.75</v>
      </c>
      <c r="F36" s="6">
        <f>F$37*D36/100</f>
        <v>118.65</v>
      </c>
      <c r="G36" s="5">
        <f>G$37*D36/100</f>
        <v>96.75</v>
      </c>
      <c r="H36" s="14">
        <f>G36/2</f>
        <v>48.375</v>
      </c>
    </row>
    <row r="37" spans="1:8" ht="15.75">
      <c r="A37" s="3" t="s">
        <v>5</v>
      </c>
      <c r="C37" s="59">
        <v>13</v>
      </c>
      <c r="D37" s="48"/>
      <c r="E37" s="5">
        <v>525</v>
      </c>
      <c r="F37" s="5">
        <v>791</v>
      </c>
      <c r="G37" s="5">
        <v>645</v>
      </c>
      <c r="H37" s="14">
        <f>G37/2</f>
        <v>322.5</v>
      </c>
    </row>
    <row r="38" spans="1:8" ht="15.75" customHeight="1">
      <c r="A38" s="56" t="s">
        <v>11</v>
      </c>
      <c r="D38" s="49"/>
      <c r="E38" s="51"/>
      <c r="F38" s="51"/>
      <c r="G38" s="51"/>
      <c r="H38" s="14"/>
    </row>
    <row r="39" spans="1:8" ht="15.75">
      <c r="A39" s="2" t="s">
        <v>36</v>
      </c>
      <c r="B39" s="60" t="s">
        <v>87</v>
      </c>
      <c r="C39" s="59">
        <v>14</v>
      </c>
      <c r="D39" s="48"/>
      <c r="E39" s="5">
        <v>491</v>
      </c>
      <c r="F39" s="5">
        <v>690</v>
      </c>
      <c r="G39" s="5">
        <f>F39</f>
        <v>690</v>
      </c>
      <c r="H39" s="14">
        <f>G39/2</f>
        <v>345</v>
      </c>
    </row>
    <row r="40" spans="1:8" ht="15.75">
      <c r="A40" s="2" t="s">
        <v>56</v>
      </c>
      <c r="B40" s="60" t="s">
        <v>88</v>
      </c>
      <c r="C40" s="59">
        <v>13</v>
      </c>
      <c r="D40" s="48"/>
      <c r="E40" s="5">
        <v>604</v>
      </c>
      <c r="F40" s="5">
        <v>645</v>
      </c>
      <c r="G40" s="5">
        <f>F40</f>
        <v>645</v>
      </c>
      <c r="H40" s="14">
        <f>G40/2</f>
        <v>322.5</v>
      </c>
    </row>
    <row r="41" spans="1:8" ht="15.75">
      <c r="A41" s="3" t="s">
        <v>14</v>
      </c>
      <c r="B41" s="60" t="s">
        <v>89</v>
      </c>
      <c r="C41" s="59">
        <v>12</v>
      </c>
      <c r="D41" s="48"/>
      <c r="E41" s="5">
        <v>563</v>
      </c>
      <c r="F41" s="5">
        <v>604</v>
      </c>
      <c r="G41" s="5">
        <f>F41</f>
        <v>604</v>
      </c>
      <c r="H41" s="14">
        <f>G41/2</f>
        <v>302</v>
      </c>
    </row>
    <row r="42" spans="1:8" ht="15.75">
      <c r="A42" s="3" t="s">
        <v>15</v>
      </c>
      <c r="B42" s="60" t="s">
        <v>90</v>
      </c>
      <c r="C42" s="59">
        <v>11</v>
      </c>
      <c r="D42" s="48"/>
      <c r="E42" s="5">
        <v>458</v>
      </c>
      <c r="F42" s="5">
        <v>563</v>
      </c>
      <c r="G42" s="5">
        <f>F42</f>
        <v>563</v>
      </c>
      <c r="H42" s="14">
        <f>G42/2</f>
        <v>281.5</v>
      </c>
    </row>
    <row r="43" spans="1:8" ht="15.75">
      <c r="A43" s="2" t="s">
        <v>16</v>
      </c>
      <c r="B43" s="60" t="s">
        <v>91</v>
      </c>
      <c r="C43" s="59">
        <v>12</v>
      </c>
      <c r="D43" s="48"/>
      <c r="E43" s="5"/>
      <c r="F43" s="5">
        <v>604</v>
      </c>
      <c r="G43" s="5">
        <f>F43</f>
        <v>604</v>
      </c>
      <c r="H43" s="14">
        <f>G43/2</f>
        <v>302</v>
      </c>
    </row>
    <row r="44" spans="1:8" ht="15.75">
      <c r="A44" s="2" t="s">
        <v>17</v>
      </c>
      <c r="D44" s="48"/>
      <c r="E44" s="5"/>
      <c r="F44" s="5"/>
      <c r="G44" s="5"/>
      <c r="H44" s="14"/>
    </row>
    <row r="45" spans="1:8" ht="15.75">
      <c r="A45" s="3" t="s">
        <v>13</v>
      </c>
      <c r="B45" s="60" t="s">
        <v>92</v>
      </c>
      <c r="C45" s="59">
        <v>10</v>
      </c>
      <c r="D45" s="48"/>
      <c r="E45" s="5">
        <v>491</v>
      </c>
      <c r="F45" s="5">
        <v>525</v>
      </c>
      <c r="G45" s="5">
        <f>F45</f>
        <v>525</v>
      </c>
      <c r="H45" s="14">
        <f>G45/2</f>
        <v>262.5</v>
      </c>
    </row>
    <row r="46" spans="1:8" ht="15.75">
      <c r="A46" s="3" t="s">
        <v>14</v>
      </c>
      <c r="B46" s="60" t="s">
        <v>93</v>
      </c>
      <c r="C46" s="59">
        <v>9</v>
      </c>
      <c r="D46" s="48"/>
      <c r="E46" s="5">
        <v>458</v>
      </c>
      <c r="F46" s="5">
        <v>491</v>
      </c>
      <c r="G46" s="5">
        <f>F46</f>
        <v>491</v>
      </c>
      <c r="H46" s="14">
        <f>G46/2</f>
        <v>245.5</v>
      </c>
    </row>
    <row r="47" spans="1:8" ht="15.75">
      <c r="A47" s="3" t="s">
        <v>15</v>
      </c>
      <c r="B47" s="60" t="s">
        <v>94</v>
      </c>
      <c r="C47" s="59">
        <v>8</v>
      </c>
      <c r="D47" s="48"/>
      <c r="E47" s="5">
        <v>443</v>
      </c>
      <c r="F47" s="5">
        <v>458</v>
      </c>
      <c r="G47" s="5">
        <f>F47</f>
        <v>458</v>
      </c>
      <c r="H47" s="14">
        <f>G47/2</f>
        <v>229</v>
      </c>
    </row>
    <row r="48" spans="1:8" ht="21" customHeight="1">
      <c r="A48" s="56" t="s">
        <v>18</v>
      </c>
      <c r="D48" s="49"/>
      <c r="E48" s="51"/>
      <c r="F48" s="51"/>
      <c r="G48" s="51"/>
      <c r="H48" s="14"/>
    </row>
    <row r="49" spans="1:8" ht="15.75">
      <c r="A49" s="2" t="s">
        <v>36</v>
      </c>
      <c r="B49" s="59">
        <v>10</v>
      </c>
      <c r="C49" s="59">
        <v>10</v>
      </c>
      <c r="D49" s="48"/>
      <c r="E49" s="5"/>
      <c r="F49" s="5">
        <v>525</v>
      </c>
      <c r="G49" s="5">
        <f aca="true" t="shared" si="1" ref="G49:G57">F49</f>
        <v>525</v>
      </c>
      <c r="H49" s="14">
        <f aca="true" t="shared" si="2" ref="H49:H57">G49/2</f>
        <v>262.5</v>
      </c>
    </row>
    <row r="50" spans="1:8" ht="15.75">
      <c r="A50" s="2" t="s">
        <v>57</v>
      </c>
      <c r="B50" s="59">
        <v>9</v>
      </c>
      <c r="C50" s="59">
        <v>9</v>
      </c>
      <c r="D50" s="48"/>
      <c r="E50" s="5"/>
      <c r="F50" s="5">
        <v>491</v>
      </c>
      <c r="G50" s="5">
        <f t="shared" si="1"/>
        <v>491</v>
      </c>
      <c r="H50" s="14">
        <f t="shared" si="2"/>
        <v>245.5</v>
      </c>
    </row>
    <row r="51" spans="1:8" ht="15.75">
      <c r="A51" s="3" t="s">
        <v>14</v>
      </c>
      <c r="B51" s="59">
        <v>8</v>
      </c>
      <c r="C51" s="59">
        <v>8</v>
      </c>
      <c r="D51" s="48"/>
      <c r="E51" s="5"/>
      <c r="F51" s="5">
        <v>458</v>
      </c>
      <c r="G51" s="5">
        <f t="shared" si="1"/>
        <v>458</v>
      </c>
      <c r="H51" s="14">
        <f t="shared" si="2"/>
        <v>229</v>
      </c>
    </row>
    <row r="52" spans="1:8" ht="15.75">
      <c r="A52" s="3" t="s">
        <v>19</v>
      </c>
      <c r="B52" s="59">
        <v>7</v>
      </c>
      <c r="C52" s="59">
        <v>7</v>
      </c>
      <c r="D52" s="48"/>
      <c r="E52" s="5"/>
      <c r="F52" s="5">
        <v>443</v>
      </c>
      <c r="G52" s="5">
        <f t="shared" si="1"/>
        <v>443</v>
      </c>
      <c r="H52" s="14">
        <f t="shared" si="2"/>
        <v>221.5</v>
      </c>
    </row>
    <row r="53" spans="1:8" ht="15.75">
      <c r="A53" s="2" t="s">
        <v>20</v>
      </c>
      <c r="B53" s="59">
        <v>6</v>
      </c>
      <c r="C53" s="59">
        <v>6</v>
      </c>
      <c r="D53" s="48"/>
      <c r="E53" s="5"/>
      <c r="F53" s="5">
        <v>431</v>
      </c>
      <c r="G53" s="5">
        <f t="shared" si="1"/>
        <v>431</v>
      </c>
      <c r="H53" s="14">
        <f t="shared" si="2"/>
        <v>215.5</v>
      </c>
    </row>
    <row r="54" spans="1:8" ht="15.75">
      <c r="A54" s="2" t="s">
        <v>21</v>
      </c>
      <c r="B54" s="59">
        <v>5</v>
      </c>
      <c r="C54" s="59">
        <v>5</v>
      </c>
      <c r="D54" s="48"/>
      <c r="E54" s="5"/>
      <c r="F54" s="5">
        <v>420</v>
      </c>
      <c r="G54" s="5">
        <f t="shared" si="1"/>
        <v>420</v>
      </c>
      <c r="H54" s="14">
        <f t="shared" si="2"/>
        <v>210</v>
      </c>
    </row>
    <row r="55" spans="1:8" ht="15.75">
      <c r="A55" s="2" t="s">
        <v>22</v>
      </c>
      <c r="B55" s="60" t="s">
        <v>95</v>
      </c>
      <c r="C55" s="59">
        <v>5</v>
      </c>
      <c r="D55" s="48"/>
      <c r="E55" s="5">
        <v>409</v>
      </c>
      <c r="F55" s="5">
        <v>420</v>
      </c>
      <c r="G55" s="5">
        <f t="shared" si="1"/>
        <v>420</v>
      </c>
      <c r="H55" s="14">
        <f t="shared" si="2"/>
        <v>210</v>
      </c>
    </row>
    <row r="56" spans="1:8" ht="15.75">
      <c r="A56" s="2" t="s">
        <v>23</v>
      </c>
      <c r="B56" s="59">
        <v>9</v>
      </c>
      <c r="C56" s="59">
        <v>9</v>
      </c>
      <c r="D56" s="48"/>
      <c r="E56" s="5"/>
      <c r="F56" s="5">
        <v>491</v>
      </c>
      <c r="G56" s="5">
        <f t="shared" si="1"/>
        <v>491</v>
      </c>
      <c r="H56" s="14">
        <f t="shared" si="2"/>
        <v>245.5</v>
      </c>
    </row>
    <row r="57" spans="1:8" ht="15.75">
      <c r="A57" s="2" t="s">
        <v>24</v>
      </c>
      <c r="B57" s="59">
        <v>8</v>
      </c>
      <c r="C57" s="59">
        <v>8</v>
      </c>
      <c r="D57" s="45"/>
      <c r="E57" s="5"/>
      <c r="F57" s="5">
        <v>458</v>
      </c>
      <c r="G57" s="5">
        <f t="shared" si="1"/>
        <v>458</v>
      </c>
      <c r="H57" s="5">
        <f t="shared" si="2"/>
        <v>229</v>
      </c>
    </row>
    <row r="58" spans="2:23" ht="15.75">
      <c r="B58" s="61"/>
      <c r="C58" s="61"/>
      <c r="D58" s="62"/>
      <c r="E58" s="63"/>
      <c r="F58" s="63"/>
      <c r="G58" s="63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</row>
    <row r="59" spans="1:23" ht="15.75">
      <c r="A59" s="1" t="s">
        <v>27</v>
      </c>
      <c r="B59" s="61"/>
      <c r="C59" s="61"/>
      <c r="D59" s="62"/>
      <c r="E59" s="63"/>
      <c r="F59" s="63"/>
      <c r="G59" s="63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</row>
    <row r="60" spans="2:23" ht="15.75">
      <c r="B60" s="61"/>
      <c r="C60" s="61"/>
      <c r="D60" s="62"/>
      <c r="E60" s="63"/>
      <c r="F60" s="63"/>
      <c r="G60" s="63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</row>
    <row r="61" spans="1:23" ht="15.75" customHeight="1">
      <c r="A61" s="1" t="s">
        <v>28</v>
      </c>
      <c r="B61" s="61"/>
      <c r="C61" s="61"/>
      <c r="D61" s="62"/>
      <c r="E61" s="63"/>
      <c r="F61" s="63"/>
      <c r="G61" s="63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</row>
    <row r="62" spans="1:23" ht="15.75">
      <c r="A62" s="1" t="s">
        <v>96</v>
      </c>
      <c r="B62" s="61"/>
      <c r="C62" s="61"/>
      <c r="D62" s="62"/>
      <c r="E62" s="63"/>
      <c r="F62" s="63"/>
      <c r="G62" s="63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</row>
    <row r="63" spans="2:23" ht="15.75" customHeight="1">
      <c r="B63" s="61"/>
      <c r="C63" s="61"/>
      <c r="D63" s="62"/>
      <c r="E63" s="63"/>
      <c r="F63" s="63"/>
      <c r="G63" s="63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</row>
    <row r="64" spans="2:23" ht="15.75">
      <c r="B64" s="61"/>
      <c r="C64" s="61"/>
      <c r="D64" s="62"/>
      <c r="E64" s="63"/>
      <c r="F64" s="63"/>
      <c r="G64" s="63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</row>
    <row r="65" spans="2:23" ht="15.75" customHeight="1">
      <c r="B65" s="61"/>
      <c r="C65" s="61"/>
      <c r="D65" s="62"/>
      <c r="E65" s="63"/>
      <c r="F65" s="63"/>
      <c r="G65" s="63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</row>
    <row r="66" spans="2:23" ht="15.75">
      <c r="B66" s="61"/>
      <c r="C66" s="61"/>
      <c r="D66" s="62"/>
      <c r="E66" s="63"/>
      <c r="F66" s="63"/>
      <c r="G66" s="63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</row>
    <row r="67" spans="2:23" ht="15.75">
      <c r="B67" s="61"/>
      <c r="C67" s="61"/>
      <c r="D67" s="62"/>
      <c r="E67" s="63"/>
      <c r="F67" s="63"/>
      <c r="G67" s="63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</row>
    <row r="68" spans="2:23" ht="15.75">
      <c r="B68" s="61"/>
      <c r="C68" s="61"/>
      <c r="D68" s="62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</row>
    <row r="69" spans="2:23" ht="15.75">
      <c r="B69" s="61"/>
      <c r="C69" s="61"/>
      <c r="D69" s="62"/>
      <c r="E69" s="63"/>
      <c r="F69" s="63"/>
      <c r="G69" s="63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</row>
    <row r="70" spans="2:23" ht="15.75">
      <c r="B70" s="61"/>
      <c r="C70" s="61"/>
      <c r="D70" s="62"/>
      <c r="E70" s="64"/>
      <c r="F70" s="63"/>
      <c r="G70" s="63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</row>
    <row r="71" spans="2:23" ht="15.75">
      <c r="B71" s="61"/>
      <c r="C71" s="61"/>
      <c r="D71" s="62"/>
      <c r="E71" s="64"/>
      <c r="F71" s="63"/>
      <c r="G71" s="63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</row>
    <row r="72" spans="2:23" ht="15.75">
      <c r="B72" s="61"/>
      <c r="C72" s="61"/>
      <c r="D72" s="62"/>
      <c r="E72" s="64"/>
      <c r="F72" s="63"/>
      <c r="G72" s="63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</row>
    <row r="73" spans="2:23" ht="15.75">
      <c r="B73" s="61"/>
      <c r="C73" s="61"/>
      <c r="D73" s="62"/>
      <c r="E73" s="64"/>
      <c r="F73" s="63"/>
      <c r="G73" s="63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</row>
    <row r="74" spans="2:23" ht="15.75">
      <c r="B74" s="61"/>
      <c r="C74" s="61"/>
      <c r="D74" s="62"/>
      <c r="E74" s="64"/>
      <c r="F74" s="63"/>
      <c r="G74" s="63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</row>
    <row r="75" spans="2:23" ht="15.75">
      <c r="B75" s="61"/>
      <c r="C75" s="61"/>
      <c r="D75" s="62"/>
      <c r="E75" s="64"/>
      <c r="F75" s="63"/>
      <c r="G75" s="63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</row>
    <row r="76" spans="2:23" ht="15.75">
      <c r="B76" s="61"/>
      <c r="C76" s="61"/>
      <c r="D76" s="62"/>
      <c r="E76" s="64"/>
      <c r="F76" s="63"/>
      <c r="G76" s="63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</row>
    <row r="77" spans="2:23" ht="15.75">
      <c r="B77" s="61"/>
      <c r="C77" s="61"/>
      <c r="D77" s="62"/>
      <c r="E77" s="64"/>
      <c r="F77" s="63"/>
      <c r="G77" s="63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</row>
    <row r="78" spans="2:23" ht="15.75">
      <c r="B78" s="61"/>
      <c r="C78" s="61"/>
      <c r="D78" s="62"/>
      <c r="E78" s="64"/>
      <c r="F78" s="63"/>
      <c r="G78" s="63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</row>
  </sheetData>
  <sheetProtection/>
  <mergeCells count="5">
    <mergeCell ref="A1:A3"/>
    <mergeCell ref="B1:C1"/>
    <mergeCell ref="D1:D2"/>
    <mergeCell ref="E1:H1"/>
    <mergeCell ref="E2:F2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G57" sqref="G57"/>
    </sheetView>
  </sheetViews>
  <sheetFormatPr defaultColWidth="8.796875" defaultRowHeight="15"/>
  <cols>
    <col min="1" max="1" width="30.3984375" style="1" customWidth="1"/>
    <col min="2" max="2" width="6.59765625" style="59" customWidth="1"/>
    <col min="3" max="3" width="6.5" style="59" customWidth="1"/>
    <col min="4" max="4" width="6.69921875" style="50" customWidth="1"/>
    <col min="5" max="5" width="9" style="1" customWidth="1"/>
    <col min="6" max="6" width="9" style="6" customWidth="1"/>
    <col min="7" max="7" width="9.69921875" style="6" customWidth="1"/>
    <col min="8" max="16384" width="9" style="1" customWidth="1"/>
  </cols>
  <sheetData>
    <row r="1" spans="1:8" ht="33" customHeight="1">
      <c r="A1" s="118" t="s">
        <v>51</v>
      </c>
      <c r="B1" s="123" t="s">
        <v>97</v>
      </c>
      <c r="C1" s="124"/>
      <c r="D1" s="125" t="s">
        <v>79</v>
      </c>
      <c r="E1" s="115" t="s">
        <v>101</v>
      </c>
      <c r="F1" s="116"/>
      <c r="G1" s="116"/>
      <c r="H1" s="117"/>
    </row>
    <row r="2" spans="1:8" ht="64.5" customHeight="1">
      <c r="A2" s="119"/>
      <c r="B2" s="59" t="s">
        <v>98</v>
      </c>
      <c r="C2" s="59" t="s">
        <v>99</v>
      </c>
      <c r="D2" s="126"/>
      <c r="E2" s="91" t="s">
        <v>46</v>
      </c>
      <c r="F2" s="91"/>
      <c r="G2" s="10" t="s">
        <v>48</v>
      </c>
      <c r="H2" s="57" t="s">
        <v>49</v>
      </c>
    </row>
    <row r="3" spans="1:8" ht="15.75">
      <c r="A3" s="120"/>
      <c r="D3" s="48" t="s">
        <v>76</v>
      </c>
      <c r="E3" s="53" t="s">
        <v>9</v>
      </c>
      <c r="F3" s="52" t="s">
        <v>10</v>
      </c>
      <c r="G3" s="54"/>
      <c r="H3" s="14"/>
    </row>
    <row r="4" spans="1:8" ht="15.75">
      <c r="A4" s="7" t="s">
        <v>26</v>
      </c>
      <c r="D4" s="47"/>
      <c r="E4" s="7"/>
      <c r="F4" s="8"/>
      <c r="G4" s="22"/>
      <c r="H4" s="14"/>
    </row>
    <row r="5" spans="1:8" ht="15.75">
      <c r="A5" s="3" t="s">
        <v>70</v>
      </c>
      <c r="D5" s="48">
        <v>25</v>
      </c>
      <c r="E5" s="6">
        <f>E$8*D5/100</f>
        <v>226</v>
      </c>
      <c r="F5" s="6">
        <f>F$8*D5/100</f>
        <v>261</v>
      </c>
      <c r="G5" s="5">
        <f>G$8*D5/100</f>
        <v>261</v>
      </c>
      <c r="H5" s="14">
        <f>G5/2</f>
        <v>130.5</v>
      </c>
    </row>
    <row r="6" spans="1:8" ht="15.75">
      <c r="A6" s="3" t="s">
        <v>71</v>
      </c>
      <c r="D6" s="48">
        <v>25</v>
      </c>
      <c r="E6" s="6">
        <f>E$8*D6/100</f>
        <v>226</v>
      </c>
      <c r="F6" s="6">
        <f>F$8*D6/100</f>
        <v>261</v>
      </c>
      <c r="G6" s="5">
        <f>G$8*D6/100</f>
        <v>261</v>
      </c>
      <c r="H6" s="14">
        <f>G6/2</f>
        <v>130.5</v>
      </c>
    </row>
    <row r="7" spans="1:8" ht="15.75">
      <c r="A7" s="3" t="s">
        <v>3</v>
      </c>
      <c r="B7" s="59" t="s">
        <v>82</v>
      </c>
      <c r="D7" s="48">
        <v>15</v>
      </c>
      <c r="E7" s="6">
        <f>E$8*D7/100</f>
        <v>135.6</v>
      </c>
      <c r="F7" s="6">
        <f>F$8*D7/100</f>
        <v>156.6</v>
      </c>
      <c r="G7" s="5">
        <f>G$8*D7/100</f>
        <v>156.6</v>
      </c>
      <c r="H7" s="14">
        <f>G7/2</f>
        <v>78.3</v>
      </c>
    </row>
    <row r="8" spans="1:8" ht="15.75">
      <c r="A8" s="3" t="s">
        <v>5</v>
      </c>
      <c r="C8" s="59">
        <v>20</v>
      </c>
      <c r="D8" s="48"/>
      <c r="E8" s="5">
        <v>904</v>
      </c>
      <c r="F8" s="5">
        <v>1044</v>
      </c>
      <c r="G8" s="5">
        <f>F8</f>
        <v>1044</v>
      </c>
      <c r="H8" s="14">
        <f>G8/2</f>
        <v>522</v>
      </c>
    </row>
    <row r="9" spans="1:8" ht="15.75">
      <c r="A9" s="55" t="s">
        <v>37</v>
      </c>
      <c r="D9" s="49"/>
      <c r="E9" s="44"/>
      <c r="F9" s="14"/>
      <c r="G9" s="14"/>
      <c r="H9" s="14"/>
    </row>
    <row r="10" spans="1:8" ht="15.75">
      <c r="A10" s="3" t="s">
        <v>70</v>
      </c>
      <c r="D10" s="48">
        <v>25</v>
      </c>
      <c r="E10" s="6">
        <f>E$13*D10/100</f>
        <v>211</v>
      </c>
      <c r="F10" s="6">
        <f>F$13*D10/100</f>
        <v>237</v>
      </c>
      <c r="G10" s="5">
        <f>G$13*D10/100</f>
        <v>237</v>
      </c>
      <c r="H10" s="14">
        <f aca="true" t="shared" si="0" ref="H10:H25">G10/2</f>
        <v>118.5</v>
      </c>
    </row>
    <row r="11" spans="1:8" ht="15.75">
      <c r="A11" s="3" t="s">
        <v>71</v>
      </c>
      <c r="D11" s="48">
        <v>25</v>
      </c>
      <c r="E11" s="6">
        <f>E$13*D11/100</f>
        <v>211</v>
      </c>
      <c r="F11" s="6">
        <f>F$13*D11/100</f>
        <v>237</v>
      </c>
      <c r="G11" s="5">
        <f>G$13*D11/100</f>
        <v>237</v>
      </c>
      <c r="H11" s="14">
        <f t="shared" si="0"/>
        <v>118.5</v>
      </c>
    </row>
    <row r="12" spans="1:8" ht="15.75">
      <c r="A12" s="3" t="s">
        <v>3</v>
      </c>
      <c r="B12" s="59" t="s">
        <v>81</v>
      </c>
      <c r="D12" s="48">
        <v>15</v>
      </c>
      <c r="E12" s="6">
        <f>E$13*D12/100</f>
        <v>126.6</v>
      </c>
      <c r="F12" s="6">
        <f>F$13*D12/100</f>
        <v>142.2</v>
      </c>
      <c r="G12" s="5">
        <f>G$13*D12/100</f>
        <v>142.2</v>
      </c>
      <c r="H12" s="14">
        <f t="shared" si="0"/>
        <v>71.1</v>
      </c>
    </row>
    <row r="13" spans="1:8" ht="15.75">
      <c r="A13" s="3" t="s">
        <v>5</v>
      </c>
      <c r="C13" s="59">
        <v>18</v>
      </c>
      <c r="D13" s="48"/>
      <c r="E13" s="5">
        <v>844</v>
      </c>
      <c r="F13" s="5">
        <v>948</v>
      </c>
      <c r="G13" s="5">
        <f>F13</f>
        <v>948</v>
      </c>
      <c r="H13" s="14">
        <f t="shared" si="0"/>
        <v>474</v>
      </c>
    </row>
    <row r="14" spans="1:8" ht="15.75">
      <c r="A14" s="2" t="s">
        <v>68</v>
      </c>
      <c r="D14" s="48"/>
      <c r="E14" s="5"/>
      <c r="F14" s="5"/>
      <c r="G14" s="5">
        <f>F14</f>
        <v>0</v>
      </c>
      <c r="H14" s="14">
        <f t="shared" si="0"/>
        <v>0</v>
      </c>
    </row>
    <row r="15" spans="1:8" ht="15.75">
      <c r="A15" s="3" t="s">
        <v>72</v>
      </c>
      <c r="D15" s="48">
        <v>33</v>
      </c>
      <c r="E15" s="6">
        <f>E$19*D15/100</f>
        <v>298.32</v>
      </c>
      <c r="F15" s="6">
        <f>F$19*D15/100</f>
        <v>344.52</v>
      </c>
      <c r="G15" s="5">
        <f>G$19*D15/100</f>
        <v>344.52</v>
      </c>
      <c r="H15" s="14">
        <f t="shared" si="0"/>
        <v>172.26</v>
      </c>
    </row>
    <row r="16" spans="1:8" ht="15.75">
      <c r="A16" s="3" t="s">
        <v>70</v>
      </c>
      <c r="D16" s="48">
        <v>25</v>
      </c>
      <c r="E16" s="6">
        <f>E$19*D16/100</f>
        <v>226</v>
      </c>
      <c r="F16" s="6">
        <f>F$19*D16/100</f>
        <v>261</v>
      </c>
      <c r="G16" s="5">
        <f>G$19*D16/100</f>
        <v>261</v>
      </c>
      <c r="H16" s="14">
        <f t="shared" si="0"/>
        <v>130.5</v>
      </c>
    </row>
    <row r="17" spans="1:8" ht="15.75">
      <c r="A17" s="3" t="s">
        <v>71</v>
      </c>
      <c r="D17" s="48">
        <v>25</v>
      </c>
      <c r="E17" s="6">
        <f>E$19*D17/100</f>
        <v>226</v>
      </c>
      <c r="F17" s="6">
        <f>F$19*D17/100</f>
        <v>261</v>
      </c>
      <c r="G17" s="5">
        <f>G$19*D17/100</f>
        <v>261</v>
      </c>
      <c r="H17" s="14">
        <f t="shared" si="0"/>
        <v>130.5</v>
      </c>
    </row>
    <row r="18" spans="1:8" ht="15.75">
      <c r="A18" s="3" t="s">
        <v>3</v>
      </c>
      <c r="B18" s="59" t="s">
        <v>82</v>
      </c>
      <c r="D18" s="48">
        <v>15</v>
      </c>
      <c r="E18" s="6">
        <f>E$19*D18/100</f>
        <v>135.6</v>
      </c>
      <c r="F18" s="6">
        <f>F$19*D18/100</f>
        <v>156.6</v>
      </c>
      <c r="G18" s="5">
        <f>G$19*D18/100</f>
        <v>156.6</v>
      </c>
      <c r="H18" s="14">
        <f t="shared" si="0"/>
        <v>78.3</v>
      </c>
    </row>
    <row r="19" spans="1:8" ht="15.75">
      <c r="A19" s="3" t="s">
        <v>5</v>
      </c>
      <c r="C19" s="59">
        <v>20</v>
      </c>
      <c r="D19" s="48"/>
      <c r="E19" s="5">
        <v>904</v>
      </c>
      <c r="F19" s="5">
        <v>1044</v>
      </c>
      <c r="G19" s="5">
        <f>F19</f>
        <v>1044</v>
      </c>
      <c r="H19" s="14">
        <f t="shared" si="0"/>
        <v>522</v>
      </c>
    </row>
    <row r="20" spans="1:8" ht="15.75">
      <c r="A20" s="2" t="s">
        <v>69</v>
      </c>
      <c r="D20" s="48"/>
      <c r="E20" s="5"/>
      <c r="F20" s="5"/>
      <c r="G20" s="5">
        <f>F20</f>
        <v>0</v>
      </c>
      <c r="H20" s="14">
        <f t="shared" si="0"/>
        <v>0</v>
      </c>
    </row>
    <row r="21" spans="1:8" ht="15.75">
      <c r="A21" s="3" t="s">
        <v>72</v>
      </c>
      <c r="D21" s="48">
        <v>33</v>
      </c>
      <c r="E21" s="6">
        <f>E$25*D21/100</f>
        <v>260.04</v>
      </c>
      <c r="F21" s="6">
        <f>F$25*D21/100</f>
        <v>328.68</v>
      </c>
      <c r="G21" s="5">
        <f>G$25*D21/100</f>
        <v>328.68</v>
      </c>
      <c r="H21" s="14">
        <f t="shared" si="0"/>
        <v>164.34</v>
      </c>
    </row>
    <row r="22" spans="1:8" ht="15.75">
      <c r="A22" s="3" t="s">
        <v>70</v>
      </c>
      <c r="D22" s="48">
        <v>25</v>
      </c>
      <c r="E22" s="6">
        <f>E$25*D22/100</f>
        <v>197</v>
      </c>
      <c r="F22" s="6">
        <f>F$25*D22/100</f>
        <v>249</v>
      </c>
      <c r="G22" s="5">
        <f>G$25*D22/100</f>
        <v>249</v>
      </c>
      <c r="H22" s="14">
        <f t="shared" si="0"/>
        <v>124.5</v>
      </c>
    </row>
    <row r="23" spans="1:8" ht="15.75">
      <c r="A23" s="3" t="s">
        <v>71</v>
      </c>
      <c r="D23" s="48">
        <v>25</v>
      </c>
      <c r="E23" s="6">
        <f>E$25*D23/100</f>
        <v>197</v>
      </c>
      <c r="F23" s="6">
        <f>F$25*D23/100</f>
        <v>249</v>
      </c>
      <c r="G23" s="5">
        <f>G$25*D23/100</f>
        <v>249</v>
      </c>
      <c r="H23" s="14">
        <f t="shared" si="0"/>
        <v>124.5</v>
      </c>
    </row>
    <row r="24" spans="1:8" ht="15.75">
      <c r="A24" s="3" t="s">
        <v>3</v>
      </c>
      <c r="B24" s="59" t="s">
        <v>83</v>
      </c>
      <c r="D24" s="48">
        <v>15</v>
      </c>
      <c r="E24" s="6">
        <f>E$25*D24/100</f>
        <v>118.2</v>
      </c>
      <c r="F24" s="6">
        <f>F$25*D24/100</f>
        <v>149.4</v>
      </c>
      <c r="G24" s="5">
        <f>G$25*D24/100</f>
        <v>149.4</v>
      </c>
      <c r="H24" s="14">
        <f t="shared" si="0"/>
        <v>74.7</v>
      </c>
    </row>
    <row r="25" spans="1:8" ht="15.75">
      <c r="A25" s="3" t="s">
        <v>5</v>
      </c>
      <c r="C25" s="59">
        <v>19</v>
      </c>
      <c r="D25" s="48"/>
      <c r="E25" s="5">
        <v>788</v>
      </c>
      <c r="F25" s="5">
        <v>996</v>
      </c>
      <c r="G25" s="5">
        <f>F25</f>
        <v>996</v>
      </c>
      <c r="H25" s="14">
        <f t="shared" si="0"/>
        <v>498</v>
      </c>
    </row>
    <row r="26" spans="1:8" ht="15.75">
      <c r="A26" s="2" t="s">
        <v>73</v>
      </c>
      <c r="D26" s="48"/>
      <c r="E26" s="5"/>
      <c r="F26" s="5"/>
      <c r="G26" s="5"/>
      <c r="H26" s="14"/>
    </row>
    <row r="27" spans="1:8" ht="15.75">
      <c r="A27" s="3" t="s">
        <v>71</v>
      </c>
      <c r="D27" s="48">
        <v>25</v>
      </c>
      <c r="E27" s="6">
        <f>E$29*D27/100</f>
        <v>184</v>
      </c>
      <c r="F27" s="6">
        <f>F$29*D27/100</f>
        <v>237</v>
      </c>
      <c r="G27" s="5">
        <f>G$29*D27/100</f>
        <v>226</v>
      </c>
      <c r="H27" s="14">
        <f>G27/2</f>
        <v>113</v>
      </c>
    </row>
    <row r="28" spans="1:8" ht="15.75">
      <c r="A28" s="3" t="s">
        <v>3</v>
      </c>
      <c r="B28" s="59" t="s">
        <v>84</v>
      </c>
      <c r="D28" s="48">
        <v>15</v>
      </c>
      <c r="E28" s="6">
        <f>E$29*D28/100</f>
        <v>110.4</v>
      </c>
      <c r="F28" s="6">
        <f>F$29*D28/100</f>
        <v>142.2</v>
      </c>
      <c r="G28" s="5">
        <f>G$29*D28/100</f>
        <v>135.6</v>
      </c>
      <c r="H28" s="14">
        <f>G28/2</f>
        <v>67.8</v>
      </c>
    </row>
    <row r="29" spans="1:8" ht="15.75">
      <c r="A29" s="3" t="s">
        <v>5</v>
      </c>
      <c r="C29" s="59">
        <v>17</v>
      </c>
      <c r="D29" s="48"/>
      <c r="E29" s="5">
        <v>736</v>
      </c>
      <c r="F29" s="5">
        <v>948</v>
      </c>
      <c r="G29" s="5">
        <v>904</v>
      </c>
      <c r="H29" s="14">
        <f>G29/2</f>
        <v>452</v>
      </c>
    </row>
    <row r="30" spans="1:8" ht="15.75">
      <c r="A30" s="2" t="s">
        <v>74</v>
      </c>
      <c r="D30" s="48"/>
      <c r="E30" s="5"/>
      <c r="F30" s="5"/>
      <c r="G30" s="5"/>
      <c r="H30" s="14"/>
    </row>
    <row r="31" spans="1:8" ht="15.75">
      <c r="A31" s="3" t="s">
        <v>71</v>
      </c>
      <c r="D31" s="48">
        <v>25</v>
      </c>
      <c r="E31" s="6">
        <f>E$33*D31/100</f>
        <v>161</v>
      </c>
      <c r="F31" s="6">
        <f>F$33*D31/100</f>
        <v>226</v>
      </c>
      <c r="G31" s="5">
        <f>G$33*D31/100</f>
        <v>197</v>
      </c>
      <c r="H31" s="14">
        <f>G31/2</f>
        <v>98.5</v>
      </c>
    </row>
    <row r="32" spans="1:8" ht="15.75">
      <c r="A32" s="3" t="s">
        <v>3</v>
      </c>
      <c r="B32" s="60" t="s">
        <v>85</v>
      </c>
      <c r="C32" s="60"/>
      <c r="D32" s="48">
        <v>15</v>
      </c>
      <c r="E32" s="6">
        <f>E$33*D32/100</f>
        <v>96.6</v>
      </c>
      <c r="F32" s="6">
        <f>F$33*D32/100</f>
        <v>135.6</v>
      </c>
      <c r="G32" s="5">
        <f>G$33*D32/100</f>
        <v>118.2</v>
      </c>
      <c r="H32" s="14">
        <f>G32/2</f>
        <v>59.1</v>
      </c>
    </row>
    <row r="33" spans="1:8" ht="15.75">
      <c r="A33" s="3" t="s">
        <v>5</v>
      </c>
      <c r="C33" s="59">
        <v>15</v>
      </c>
      <c r="D33" s="48"/>
      <c r="E33" s="5">
        <v>644</v>
      </c>
      <c r="F33" s="5">
        <v>904</v>
      </c>
      <c r="G33" s="5">
        <v>788</v>
      </c>
      <c r="H33" s="14">
        <f>G33/2</f>
        <v>394</v>
      </c>
    </row>
    <row r="34" spans="1:8" ht="15.75">
      <c r="A34" s="2" t="s">
        <v>75</v>
      </c>
      <c r="D34" s="48"/>
      <c r="E34" s="5"/>
      <c r="F34" s="5"/>
      <c r="G34" s="5"/>
      <c r="H34" s="14"/>
    </row>
    <row r="35" spans="1:8" ht="15.75">
      <c r="A35" s="3" t="s">
        <v>71</v>
      </c>
      <c r="D35" s="48">
        <v>25</v>
      </c>
      <c r="E35" s="6">
        <f>E$37*D35/100</f>
        <v>140</v>
      </c>
      <c r="F35" s="6">
        <f>F$37*D35/100</f>
        <v>211</v>
      </c>
      <c r="G35" s="5">
        <f>G$37*D35/100</f>
        <v>172</v>
      </c>
      <c r="H35" s="14">
        <f>G35/2</f>
        <v>86</v>
      </c>
    </row>
    <row r="36" spans="1:8" ht="15.75">
      <c r="A36" s="3" t="s">
        <v>3</v>
      </c>
      <c r="B36" s="60" t="s">
        <v>86</v>
      </c>
      <c r="C36" s="60"/>
      <c r="D36" s="48">
        <v>15</v>
      </c>
      <c r="E36" s="6">
        <f>E$37*D36/100</f>
        <v>84</v>
      </c>
      <c r="F36" s="6">
        <f>F$37*D36/100</f>
        <v>126.6</v>
      </c>
      <c r="G36" s="5">
        <f>G$37*D36/100</f>
        <v>103.2</v>
      </c>
      <c r="H36" s="14">
        <f>G36/2</f>
        <v>51.6</v>
      </c>
    </row>
    <row r="37" spans="1:8" ht="15.75">
      <c r="A37" s="3" t="s">
        <v>5</v>
      </c>
      <c r="C37" s="59">
        <v>13</v>
      </c>
      <c r="D37" s="48"/>
      <c r="E37" s="5">
        <v>560</v>
      </c>
      <c r="F37" s="5">
        <v>844</v>
      </c>
      <c r="G37" s="5">
        <v>688</v>
      </c>
      <c r="H37" s="14">
        <f>G37/2</f>
        <v>344</v>
      </c>
    </row>
    <row r="38" spans="1:8" ht="15.75" customHeight="1">
      <c r="A38" s="56" t="s">
        <v>11</v>
      </c>
      <c r="D38" s="49"/>
      <c r="E38" s="51"/>
      <c r="F38" s="51"/>
      <c r="G38" s="51"/>
      <c r="H38" s="14"/>
    </row>
    <row r="39" spans="1:8" ht="15.75">
      <c r="A39" s="2" t="s">
        <v>36</v>
      </c>
      <c r="B39" s="60" t="s">
        <v>87</v>
      </c>
      <c r="C39" s="59">
        <v>14</v>
      </c>
      <c r="D39" s="48"/>
      <c r="E39" s="5">
        <v>524</v>
      </c>
      <c r="F39" s="5">
        <v>736</v>
      </c>
      <c r="G39" s="5">
        <f>F39</f>
        <v>736</v>
      </c>
      <c r="H39" s="14">
        <f>G39/2</f>
        <v>368</v>
      </c>
    </row>
    <row r="40" spans="1:8" ht="15.75">
      <c r="A40" s="2" t="s">
        <v>56</v>
      </c>
      <c r="B40" s="60" t="s">
        <v>88</v>
      </c>
      <c r="C40" s="59">
        <v>13</v>
      </c>
      <c r="D40" s="48"/>
      <c r="E40" s="5">
        <v>644</v>
      </c>
      <c r="F40" s="5">
        <v>688</v>
      </c>
      <c r="G40" s="5">
        <f>F40</f>
        <v>688</v>
      </c>
      <c r="H40" s="14">
        <f>G40/2</f>
        <v>344</v>
      </c>
    </row>
    <row r="41" spans="1:8" ht="15.75">
      <c r="A41" s="3" t="s">
        <v>14</v>
      </c>
      <c r="B41" s="60" t="s">
        <v>89</v>
      </c>
      <c r="C41" s="59">
        <v>12</v>
      </c>
      <c r="D41" s="48"/>
      <c r="E41" s="5">
        <v>600</v>
      </c>
      <c r="F41" s="5">
        <v>644</v>
      </c>
      <c r="G41" s="5">
        <f>F41</f>
        <v>644</v>
      </c>
      <c r="H41" s="14">
        <f>G41/2</f>
        <v>322</v>
      </c>
    </row>
    <row r="42" spans="1:8" ht="15.75">
      <c r="A42" s="3" t="s">
        <v>15</v>
      </c>
      <c r="B42" s="60" t="s">
        <v>90</v>
      </c>
      <c r="C42" s="59">
        <v>11</v>
      </c>
      <c r="D42" s="48"/>
      <c r="E42" s="5">
        <v>488</v>
      </c>
      <c r="F42" s="5">
        <v>600</v>
      </c>
      <c r="G42" s="5">
        <f>F42</f>
        <v>600</v>
      </c>
      <c r="H42" s="14">
        <f>G42/2</f>
        <v>300</v>
      </c>
    </row>
    <row r="43" spans="1:8" ht="15.75">
      <c r="A43" s="2" t="s">
        <v>16</v>
      </c>
      <c r="B43" s="60" t="s">
        <v>91</v>
      </c>
      <c r="C43" s="59">
        <v>12</v>
      </c>
      <c r="D43" s="48"/>
      <c r="E43" s="5"/>
      <c r="F43" s="5">
        <v>644</v>
      </c>
      <c r="G43" s="5">
        <f>F43</f>
        <v>644</v>
      </c>
      <c r="H43" s="14">
        <f>G43/2</f>
        <v>322</v>
      </c>
    </row>
    <row r="44" spans="1:8" ht="15.75">
      <c r="A44" s="2" t="s">
        <v>17</v>
      </c>
      <c r="D44" s="48"/>
      <c r="E44" s="5"/>
      <c r="F44" s="5"/>
      <c r="G44" s="5"/>
      <c r="H44" s="14"/>
    </row>
    <row r="45" spans="1:8" ht="15.75">
      <c r="A45" s="3" t="s">
        <v>13</v>
      </c>
      <c r="B45" s="60" t="s">
        <v>92</v>
      </c>
      <c r="C45" s="59">
        <v>10</v>
      </c>
      <c r="D45" s="48"/>
      <c r="E45" s="5">
        <v>524</v>
      </c>
      <c r="F45" s="5">
        <v>560</v>
      </c>
      <c r="G45" s="5">
        <f>F45</f>
        <v>560</v>
      </c>
      <c r="H45" s="14">
        <f>G45/2</f>
        <v>280</v>
      </c>
    </row>
    <row r="46" spans="1:8" ht="15.75">
      <c r="A46" s="3" t="s">
        <v>14</v>
      </c>
      <c r="B46" s="60" t="s">
        <v>93</v>
      </c>
      <c r="C46" s="59">
        <v>9</v>
      </c>
      <c r="D46" s="48"/>
      <c r="E46" s="5">
        <v>488</v>
      </c>
      <c r="F46" s="5">
        <v>524</v>
      </c>
      <c r="G46" s="5">
        <f>F46</f>
        <v>524</v>
      </c>
      <c r="H46" s="14">
        <f>G46/2</f>
        <v>262</v>
      </c>
    </row>
    <row r="47" spans="1:8" ht="15.75">
      <c r="A47" s="3" t="s">
        <v>15</v>
      </c>
      <c r="B47" s="60" t="s">
        <v>94</v>
      </c>
      <c r="C47" s="59">
        <v>8</v>
      </c>
      <c r="D47" s="48"/>
      <c r="E47" s="5">
        <v>472</v>
      </c>
      <c r="F47" s="5">
        <v>488</v>
      </c>
      <c r="G47" s="5">
        <f>F47</f>
        <v>488</v>
      </c>
      <c r="H47" s="14">
        <f>G47/2</f>
        <v>244</v>
      </c>
    </row>
    <row r="48" spans="1:8" ht="21" customHeight="1">
      <c r="A48" s="56" t="s">
        <v>18</v>
      </c>
      <c r="D48" s="49"/>
      <c r="E48" s="51"/>
      <c r="F48" s="51"/>
      <c r="G48" s="51"/>
      <c r="H48" s="14"/>
    </row>
    <row r="49" spans="1:8" ht="15.75">
      <c r="A49" s="2" t="s">
        <v>36</v>
      </c>
      <c r="B49" s="59">
        <v>10</v>
      </c>
      <c r="C49" s="59">
        <v>10</v>
      </c>
      <c r="D49" s="48"/>
      <c r="E49" s="5"/>
      <c r="F49" s="5">
        <v>560</v>
      </c>
      <c r="G49" s="5">
        <f aca="true" t="shared" si="1" ref="G49:G57">F49</f>
        <v>560</v>
      </c>
      <c r="H49" s="14">
        <f aca="true" t="shared" si="2" ref="H49:H57">G49/2</f>
        <v>280</v>
      </c>
    </row>
    <row r="50" spans="1:8" ht="15.75">
      <c r="A50" s="2" t="s">
        <v>57</v>
      </c>
      <c r="B50" s="59">
        <v>9</v>
      </c>
      <c r="C50" s="59">
        <v>9</v>
      </c>
      <c r="D50" s="48"/>
      <c r="E50" s="5"/>
      <c r="F50" s="5">
        <v>524</v>
      </c>
      <c r="G50" s="5">
        <f t="shared" si="1"/>
        <v>524</v>
      </c>
      <c r="H50" s="14">
        <f t="shared" si="2"/>
        <v>262</v>
      </c>
    </row>
    <row r="51" spans="1:8" ht="15.75">
      <c r="A51" s="3" t="s">
        <v>14</v>
      </c>
      <c r="B51" s="59">
        <v>8</v>
      </c>
      <c r="C51" s="59">
        <v>8</v>
      </c>
      <c r="D51" s="48"/>
      <c r="E51" s="5"/>
      <c r="F51" s="5">
        <v>488</v>
      </c>
      <c r="G51" s="5">
        <f t="shared" si="1"/>
        <v>488</v>
      </c>
      <c r="H51" s="14">
        <f t="shared" si="2"/>
        <v>244</v>
      </c>
    </row>
    <row r="52" spans="1:8" ht="15.75">
      <c r="A52" s="3" t="s">
        <v>19</v>
      </c>
      <c r="B52" s="59">
        <v>7</v>
      </c>
      <c r="C52" s="59">
        <v>7</v>
      </c>
      <c r="D52" s="48"/>
      <c r="E52" s="5"/>
      <c r="F52" s="5">
        <v>472</v>
      </c>
      <c r="G52" s="5">
        <f t="shared" si="1"/>
        <v>472</v>
      </c>
      <c r="H52" s="14">
        <f t="shared" si="2"/>
        <v>236</v>
      </c>
    </row>
    <row r="53" spans="1:8" ht="15.75">
      <c r="A53" s="2" t="s">
        <v>20</v>
      </c>
      <c r="B53" s="59">
        <v>6</v>
      </c>
      <c r="C53" s="59">
        <v>6</v>
      </c>
      <c r="D53" s="48"/>
      <c r="E53" s="5"/>
      <c r="F53" s="5">
        <v>460</v>
      </c>
      <c r="G53" s="5">
        <f t="shared" si="1"/>
        <v>460</v>
      </c>
      <c r="H53" s="14">
        <f t="shared" si="2"/>
        <v>230</v>
      </c>
    </row>
    <row r="54" spans="1:8" ht="15.75">
      <c r="A54" s="2" t="s">
        <v>21</v>
      </c>
      <c r="B54" s="59">
        <v>5</v>
      </c>
      <c r="C54" s="59">
        <v>5</v>
      </c>
      <c r="D54" s="48"/>
      <c r="E54" s="5"/>
      <c r="F54" s="5">
        <v>448</v>
      </c>
      <c r="G54" s="5">
        <f t="shared" si="1"/>
        <v>448</v>
      </c>
      <c r="H54" s="14">
        <f t="shared" si="2"/>
        <v>224</v>
      </c>
    </row>
    <row r="55" spans="1:8" ht="15.75">
      <c r="A55" s="2" t="s">
        <v>22</v>
      </c>
      <c r="B55" s="60" t="s">
        <v>95</v>
      </c>
      <c r="C55" s="59">
        <v>5</v>
      </c>
      <c r="D55" s="48"/>
      <c r="E55" s="5">
        <v>436</v>
      </c>
      <c r="F55" s="5">
        <v>448</v>
      </c>
      <c r="G55" s="5">
        <f t="shared" si="1"/>
        <v>448</v>
      </c>
      <c r="H55" s="14">
        <f t="shared" si="2"/>
        <v>224</v>
      </c>
    </row>
    <row r="56" spans="1:8" ht="15.75">
      <c r="A56" s="2" t="s">
        <v>23</v>
      </c>
      <c r="B56" s="59">
        <v>9</v>
      </c>
      <c r="C56" s="59">
        <v>9</v>
      </c>
      <c r="D56" s="48"/>
      <c r="E56" s="5"/>
      <c r="F56" s="5">
        <v>524</v>
      </c>
      <c r="G56" s="5">
        <f t="shared" si="1"/>
        <v>524</v>
      </c>
      <c r="H56" s="14">
        <f t="shared" si="2"/>
        <v>262</v>
      </c>
    </row>
    <row r="57" spans="1:8" ht="15.75">
      <c r="A57" s="2" t="s">
        <v>24</v>
      </c>
      <c r="B57" s="59">
        <v>8</v>
      </c>
      <c r="C57" s="59">
        <v>8</v>
      </c>
      <c r="D57" s="45"/>
      <c r="E57" s="5"/>
      <c r="F57" s="5">
        <v>488</v>
      </c>
      <c r="G57" s="5">
        <f t="shared" si="1"/>
        <v>488</v>
      </c>
      <c r="H57" s="5">
        <f t="shared" si="2"/>
        <v>244</v>
      </c>
    </row>
    <row r="58" spans="2:23" ht="15.75">
      <c r="B58" s="61"/>
      <c r="C58" s="61"/>
      <c r="D58" s="62"/>
      <c r="E58" s="63"/>
      <c r="F58" s="63"/>
      <c r="G58" s="63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</row>
    <row r="59" spans="1:23" ht="15.75">
      <c r="A59" s="1" t="s">
        <v>27</v>
      </c>
      <c r="B59" s="61"/>
      <c r="C59" s="61"/>
      <c r="D59" s="62"/>
      <c r="E59" s="63"/>
      <c r="F59" s="63"/>
      <c r="G59" s="63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</row>
    <row r="60" spans="2:23" ht="15.75">
      <c r="B60" s="61"/>
      <c r="C60" s="61"/>
      <c r="D60" s="62"/>
      <c r="E60" s="63"/>
      <c r="F60" s="63"/>
      <c r="G60" s="63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</row>
    <row r="61" spans="1:23" ht="15.75" customHeight="1">
      <c r="A61" s="1" t="s">
        <v>28</v>
      </c>
      <c r="B61" s="61"/>
      <c r="C61" s="61"/>
      <c r="D61" s="62"/>
      <c r="E61" s="63"/>
      <c r="F61" s="63"/>
      <c r="G61" s="63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</row>
    <row r="62" spans="1:23" ht="15.75">
      <c r="A62" s="1" t="s">
        <v>96</v>
      </c>
      <c r="B62" s="61"/>
      <c r="C62" s="61"/>
      <c r="D62" s="62"/>
      <c r="E62" s="63"/>
      <c r="F62" s="63"/>
      <c r="G62" s="63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</row>
    <row r="63" spans="2:23" ht="15.75" customHeight="1">
      <c r="B63" s="61"/>
      <c r="C63" s="61"/>
      <c r="D63" s="62"/>
      <c r="E63" s="63"/>
      <c r="F63" s="63"/>
      <c r="G63" s="63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</row>
    <row r="64" spans="2:23" ht="15.75">
      <c r="B64" s="61"/>
      <c r="C64" s="61"/>
      <c r="D64" s="62"/>
      <c r="E64" s="63"/>
      <c r="F64" s="63"/>
      <c r="G64" s="63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</row>
    <row r="65" spans="2:23" ht="15.75" customHeight="1">
      <c r="B65" s="61"/>
      <c r="C65" s="61"/>
      <c r="D65" s="62"/>
      <c r="E65" s="63"/>
      <c r="F65" s="63"/>
      <c r="G65" s="63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</row>
    <row r="66" spans="2:23" ht="15.75">
      <c r="B66" s="61"/>
      <c r="C66" s="61"/>
      <c r="D66" s="62"/>
      <c r="E66" s="63"/>
      <c r="F66" s="63"/>
      <c r="G66" s="63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</row>
    <row r="67" spans="2:23" ht="15.75">
      <c r="B67" s="61"/>
      <c r="C67" s="61"/>
      <c r="D67" s="62"/>
      <c r="E67" s="63"/>
      <c r="F67" s="63"/>
      <c r="G67" s="63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</row>
    <row r="68" spans="2:23" ht="15.75">
      <c r="B68" s="61"/>
      <c r="C68" s="61"/>
      <c r="D68" s="62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</row>
    <row r="69" spans="2:23" ht="15.75">
      <c r="B69" s="61"/>
      <c r="C69" s="61"/>
      <c r="D69" s="62"/>
      <c r="E69" s="63"/>
      <c r="F69" s="63"/>
      <c r="G69" s="63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</row>
    <row r="70" spans="2:23" ht="15.75">
      <c r="B70" s="61"/>
      <c r="C70" s="61"/>
      <c r="D70" s="62"/>
      <c r="E70" s="64"/>
      <c r="F70" s="63"/>
      <c r="G70" s="63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</row>
    <row r="71" spans="2:23" ht="15.75">
      <c r="B71" s="61"/>
      <c r="C71" s="61"/>
      <c r="D71" s="62"/>
      <c r="E71" s="64"/>
      <c r="F71" s="63"/>
      <c r="G71" s="63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</row>
    <row r="72" spans="2:23" ht="15.75">
      <c r="B72" s="61"/>
      <c r="C72" s="61"/>
      <c r="D72" s="62"/>
      <c r="E72" s="64"/>
      <c r="F72" s="63"/>
      <c r="G72" s="63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</row>
    <row r="73" spans="2:23" ht="15.75">
      <c r="B73" s="61"/>
      <c r="C73" s="61"/>
      <c r="D73" s="62"/>
      <c r="E73" s="64"/>
      <c r="F73" s="63"/>
      <c r="G73" s="63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</row>
    <row r="74" spans="2:23" ht="15.75">
      <c r="B74" s="61"/>
      <c r="C74" s="61"/>
      <c r="D74" s="62"/>
      <c r="E74" s="64"/>
      <c r="F74" s="63"/>
      <c r="G74" s="63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</row>
    <row r="75" spans="2:23" ht="15.75">
      <c r="B75" s="61"/>
      <c r="C75" s="61"/>
      <c r="D75" s="62"/>
      <c r="E75" s="64"/>
      <c r="F75" s="63"/>
      <c r="G75" s="63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</row>
    <row r="76" spans="2:23" ht="15.75">
      <c r="B76" s="61"/>
      <c r="C76" s="61"/>
      <c r="D76" s="62"/>
      <c r="E76" s="64"/>
      <c r="F76" s="63"/>
      <c r="G76" s="63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</row>
    <row r="77" spans="2:23" ht="15.75">
      <c r="B77" s="61"/>
      <c r="C77" s="61"/>
      <c r="D77" s="62"/>
      <c r="E77" s="64"/>
      <c r="F77" s="63"/>
      <c r="G77" s="63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</row>
    <row r="78" spans="2:23" ht="15.75">
      <c r="B78" s="61"/>
      <c r="C78" s="61"/>
      <c r="D78" s="62"/>
      <c r="E78" s="64"/>
      <c r="F78" s="63"/>
      <c r="G78" s="63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</row>
  </sheetData>
  <sheetProtection/>
  <mergeCells count="5">
    <mergeCell ref="A1:A3"/>
    <mergeCell ref="B1:C1"/>
    <mergeCell ref="D1:D2"/>
    <mergeCell ref="E1:H1"/>
    <mergeCell ref="E2:F2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5" sqref="D5"/>
    </sheetView>
  </sheetViews>
  <sheetFormatPr defaultColWidth="8.796875" defaultRowHeight="15"/>
  <cols>
    <col min="1" max="1" width="10.59765625" style="66" customWidth="1"/>
    <col min="2" max="2" width="11.09765625" style="66" customWidth="1"/>
    <col min="3" max="3" width="16" style="66" bestFit="1" customWidth="1"/>
    <col min="4" max="4" width="13.8984375" style="66" customWidth="1"/>
    <col min="5" max="16384" width="9" style="66" customWidth="1"/>
  </cols>
  <sheetData>
    <row r="1" spans="1:4" ht="50.25" thickBot="1">
      <c r="A1" s="67" t="s">
        <v>102</v>
      </c>
      <c r="B1" s="67" t="s">
        <v>103</v>
      </c>
      <c r="C1" s="68" t="s">
        <v>104</v>
      </c>
      <c r="D1" s="68" t="s">
        <v>105</v>
      </c>
    </row>
    <row r="2" spans="1:4" ht="17.25" thickBot="1">
      <c r="A2" s="67">
        <v>1</v>
      </c>
      <c r="B2" s="67">
        <v>1</v>
      </c>
      <c r="C2" s="69">
        <f>420*B2</f>
        <v>420</v>
      </c>
      <c r="D2" s="70">
        <f>ROUND(C2,0)</f>
        <v>420</v>
      </c>
    </row>
    <row r="3" spans="1:4" ht="17.25" thickBot="1">
      <c r="A3" s="67">
        <v>2</v>
      </c>
      <c r="B3" s="67">
        <v>1.03</v>
      </c>
      <c r="C3" s="69">
        <f aca="true" t="shared" si="0" ref="C3:C26">420*B3</f>
        <v>432.6</v>
      </c>
      <c r="D3" s="70">
        <f aca="true" t="shared" si="1" ref="D3:D26">ROUND(C3,0)</f>
        <v>433</v>
      </c>
    </row>
    <row r="4" spans="1:4" ht="17.25" thickBot="1">
      <c r="A4" s="67">
        <v>3</v>
      </c>
      <c r="B4" s="67">
        <v>1.06</v>
      </c>
      <c r="C4" s="69">
        <f t="shared" si="0"/>
        <v>445.20000000000005</v>
      </c>
      <c r="D4" s="70">
        <f t="shared" si="1"/>
        <v>445</v>
      </c>
    </row>
    <row r="5" spans="1:4" ht="17.25" thickBot="1">
      <c r="A5" s="67">
        <v>4</v>
      </c>
      <c r="B5" s="67">
        <v>1.09</v>
      </c>
      <c r="C5" s="69">
        <f t="shared" si="0"/>
        <v>457.8</v>
      </c>
      <c r="D5" s="70">
        <f t="shared" si="1"/>
        <v>458</v>
      </c>
    </row>
    <row r="6" spans="1:4" ht="17.25" thickBot="1">
      <c r="A6" s="67">
        <v>5</v>
      </c>
      <c r="B6" s="67">
        <v>1.12</v>
      </c>
      <c r="C6" s="69">
        <f t="shared" si="0"/>
        <v>470.40000000000003</v>
      </c>
      <c r="D6" s="70">
        <f t="shared" si="1"/>
        <v>470</v>
      </c>
    </row>
    <row r="7" spans="1:4" ht="17.25" thickBot="1">
      <c r="A7" s="67">
        <v>6</v>
      </c>
      <c r="B7" s="67">
        <v>1.15</v>
      </c>
      <c r="C7" s="69">
        <f t="shared" si="0"/>
        <v>482.99999999999994</v>
      </c>
      <c r="D7" s="70">
        <f t="shared" si="1"/>
        <v>483</v>
      </c>
    </row>
    <row r="8" spans="1:4" ht="17.25" thickBot="1">
      <c r="A8" s="67">
        <v>7</v>
      </c>
      <c r="B8" s="67">
        <v>1.18</v>
      </c>
      <c r="C8" s="69">
        <f t="shared" si="0"/>
        <v>495.59999999999997</v>
      </c>
      <c r="D8" s="70">
        <f t="shared" si="1"/>
        <v>496</v>
      </c>
    </row>
    <row r="9" spans="1:4" ht="17.25" thickBot="1">
      <c r="A9" s="67">
        <v>8</v>
      </c>
      <c r="B9" s="67">
        <v>1.22</v>
      </c>
      <c r="C9" s="69">
        <f t="shared" si="0"/>
        <v>512.4</v>
      </c>
      <c r="D9" s="70">
        <f t="shared" si="1"/>
        <v>512</v>
      </c>
    </row>
    <row r="10" spans="1:4" ht="17.25" thickBot="1">
      <c r="A10" s="67">
        <v>9</v>
      </c>
      <c r="B10" s="67">
        <v>1.31</v>
      </c>
      <c r="C10" s="69">
        <f t="shared" si="0"/>
        <v>550.2</v>
      </c>
      <c r="D10" s="70">
        <f t="shared" si="1"/>
        <v>550</v>
      </c>
    </row>
    <row r="11" spans="1:4" ht="17.25" thickBot="1">
      <c r="A11" s="67">
        <v>10</v>
      </c>
      <c r="B11" s="67">
        <v>1.4</v>
      </c>
      <c r="C11" s="69">
        <f t="shared" si="0"/>
        <v>588</v>
      </c>
      <c r="D11" s="70">
        <f t="shared" si="1"/>
        <v>588</v>
      </c>
    </row>
    <row r="12" spans="1:4" ht="17.25" thickBot="1">
      <c r="A12" s="67">
        <v>11</v>
      </c>
      <c r="B12" s="67">
        <v>1.5</v>
      </c>
      <c r="C12" s="69">
        <f t="shared" si="0"/>
        <v>630</v>
      </c>
      <c r="D12" s="70">
        <f t="shared" si="1"/>
        <v>630</v>
      </c>
    </row>
    <row r="13" spans="1:4" ht="17.25" thickBot="1">
      <c r="A13" s="67">
        <v>12</v>
      </c>
      <c r="B13" s="67">
        <v>1.61</v>
      </c>
      <c r="C13" s="69">
        <f t="shared" si="0"/>
        <v>676.2</v>
      </c>
      <c r="D13" s="70">
        <f t="shared" si="1"/>
        <v>676</v>
      </c>
    </row>
    <row r="14" spans="1:4" ht="17.25" thickBot="1">
      <c r="A14" s="67">
        <v>13</v>
      </c>
      <c r="B14" s="67">
        <v>1.72</v>
      </c>
      <c r="C14" s="69">
        <f t="shared" si="0"/>
        <v>722.4</v>
      </c>
      <c r="D14" s="70">
        <f t="shared" si="1"/>
        <v>722</v>
      </c>
    </row>
    <row r="15" spans="1:4" ht="17.25" thickBot="1">
      <c r="A15" s="67">
        <v>14</v>
      </c>
      <c r="B15" s="67">
        <v>1.84</v>
      </c>
      <c r="C15" s="69">
        <f t="shared" si="0"/>
        <v>772.8000000000001</v>
      </c>
      <c r="D15" s="70">
        <f t="shared" si="1"/>
        <v>773</v>
      </c>
    </row>
    <row r="16" spans="1:4" ht="17.25" thickBot="1">
      <c r="A16" s="67">
        <v>15</v>
      </c>
      <c r="B16" s="67">
        <v>1.97</v>
      </c>
      <c r="C16" s="69">
        <f t="shared" si="0"/>
        <v>827.4</v>
      </c>
      <c r="D16" s="70">
        <f t="shared" si="1"/>
        <v>827</v>
      </c>
    </row>
    <row r="17" spans="1:4" ht="17.25" thickBot="1">
      <c r="A17" s="67">
        <v>16</v>
      </c>
      <c r="B17" s="67">
        <v>2.11</v>
      </c>
      <c r="C17" s="69">
        <f t="shared" si="0"/>
        <v>886.1999999999999</v>
      </c>
      <c r="D17" s="70">
        <f t="shared" si="1"/>
        <v>886</v>
      </c>
    </row>
    <row r="18" spans="1:4" ht="17.25" thickBot="1">
      <c r="A18" s="67">
        <v>17</v>
      </c>
      <c r="B18" s="67">
        <v>2.26</v>
      </c>
      <c r="C18" s="69">
        <f t="shared" si="0"/>
        <v>949.1999999999999</v>
      </c>
      <c r="D18" s="70">
        <f t="shared" si="1"/>
        <v>949</v>
      </c>
    </row>
    <row r="19" spans="1:4" ht="17.25" thickBot="1">
      <c r="A19" s="67">
        <v>18</v>
      </c>
      <c r="B19" s="67">
        <v>2.37</v>
      </c>
      <c r="C19" s="69">
        <f t="shared" si="0"/>
        <v>995.4000000000001</v>
      </c>
      <c r="D19" s="70">
        <f t="shared" si="1"/>
        <v>995</v>
      </c>
    </row>
    <row r="20" spans="1:4" ht="17.25" thickBot="1">
      <c r="A20" s="67">
        <v>19</v>
      </c>
      <c r="B20" s="67">
        <v>2.49</v>
      </c>
      <c r="C20" s="69">
        <f t="shared" si="0"/>
        <v>1045.8000000000002</v>
      </c>
      <c r="D20" s="70">
        <f t="shared" si="1"/>
        <v>1046</v>
      </c>
    </row>
    <row r="21" spans="1:4" ht="17.25" thickBot="1">
      <c r="A21" s="67">
        <v>20</v>
      </c>
      <c r="B21" s="67">
        <v>2.61</v>
      </c>
      <c r="C21" s="69">
        <f t="shared" si="0"/>
        <v>1096.2</v>
      </c>
      <c r="D21" s="70">
        <f t="shared" si="1"/>
        <v>1096</v>
      </c>
    </row>
    <row r="22" spans="1:4" ht="17.25" thickBot="1">
      <c r="A22" s="67">
        <v>21</v>
      </c>
      <c r="B22" s="67">
        <v>2.74</v>
      </c>
      <c r="C22" s="69">
        <f t="shared" si="0"/>
        <v>1150.8000000000002</v>
      </c>
      <c r="D22" s="70">
        <f t="shared" si="1"/>
        <v>1151</v>
      </c>
    </row>
    <row r="23" spans="1:4" ht="17.25" thickBot="1">
      <c r="A23" s="67">
        <v>22</v>
      </c>
      <c r="B23" s="67">
        <v>2.88</v>
      </c>
      <c r="C23" s="69">
        <f t="shared" si="0"/>
        <v>1209.6</v>
      </c>
      <c r="D23" s="70">
        <f t="shared" si="1"/>
        <v>1210</v>
      </c>
    </row>
    <row r="24" spans="1:4" ht="17.25" thickBot="1">
      <c r="A24" s="67">
        <v>23</v>
      </c>
      <c r="B24" s="67">
        <v>3.02</v>
      </c>
      <c r="C24" s="69">
        <f t="shared" si="0"/>
        <v>1268.4</v>
      </c>
      <c r="D24" s="70">
        <f t="shared" si="1"/>
        <v>1268</v>
      </c>
    </row>
    <row r="25" spans="1:4" ht="17.25" thickBot="1">
      <c r="A25" s="67">
        <v>24</v>
      </c>
      <c r="B25" s="67">
        <v>3.17</v>
      </c>
      <c r="C25" s="69">
        <f t="shared" si="0"/>
        <v>1331.3999999999999</v>
      </c>
      <c r="D25" s="70">
        <f t="shared" si="1"/>
        <v>1331</v>
      </c>
    </row>
    <row r="26" spans="1:4" ht="17.25" thickBot="1">
      <c r="A26" s="67">
        <v>25</v>
      </c>
      <c r="B26" s="67">
        <v>3.35</v>
      </c>
      <c r="C26" s="69">
        <f t="shared" si="0"/>
        <v>1407</v>
      </c>
      <c r="D26" s="70">
        <f t="shared" si="1"/>
        <v>1407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zoomScalePageLayoutView="0" workbookViewId="0" topLeftCell="A1">
      <pane xSplit="1" ySplit="3" topLeftCell="B40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58" sqref="F58"/>
    </sheetView>
  </sheetViews>
  <sheetFormatPr defaultColWidth="8.796875" defaultRowHeight="15"/>
  <cols>
    <col min="1" max="1" width="30.3984375" style="1" customWidth="1"/>
    <col min="2" max="2" width="6.59765625" style="59" customWidth="1"/>
    <col min="3" max="3" width="6.5" style="59" customWidth="1"/>
    <col min="4" max="4" width="6.69921875" style="50" customWidth="1"/>
    <col min="5" max="5" width="9" style="1" customWidth="1"/>
    <col min="6" max="6" width="9" style="6" customWidth="1"/>
    <col min="7" max="7" width="9.69921875" style="6" customWidth="1"/>
    <col min="8" max="16384" width="9" style="1" customWidth="1"/>
  </cols>
  <sheetData>
    <row r="1" spans="1:8" ht="33" customHeight="1">
      <c r="A1" s="118" t="s">
        <v>51</v>
      </c>
      <c r="B1" s="123" t="s">
        <v>97</v>
      </c>
      <c r="C1" s="124"/>
      <c r="D1" s="125" t="s">
        <v>79</v>
      </c>
      <c r="E1" s="115" t="s">
        <v>106</v>
      </c>
      <c r="F1" s="116"/>
      <c r="G1" s="116"/>
      <c r="H1" s="117"/>
    </row>
    <row r="2" spans="1:8" ht="64.5" customHeight="1">
      <c r="A2" s="119"/>
      <c r="B2" s="59" t="s">
        <v>98</v>
      </c>
      <c r="C2" s="59" t="s">
        <v>99</v>
      </c>
      <c r="D2" s="126"/>
      <c r="E2" s="91" t="s">
        <v>46</v>
      </c>
      <c r="F2" s="91"/>
      <c r="G2" s="10" t="s">
        <v>48</v>
      </c>
      <c r="H2" s="57" t="s">
        <v>49</v>
      </c>
    </row>
    <row r="3" spans="1:8" ht="15.75">
      <c r="A3" s="120"/>
      <c r="D3" s="48" t="s">
        <v>76</v>
      </c>
      <c r="E3" s="53" t="s">
        <v>9</v>
      </c>
      <c r="F3" s="52" t="s">
        <v>10</v>
      </c>
      <c r="G3" s="54"/>
      <c r="H3" s="14"/>
    </row>
    <row r="4" spans="1:8" ht="15.75">
      <c r="A4" s="7" t="s">
        <v>26</v>
      </c>
      <c r="D4" s="47"/>
      <c r="E4" s="7"/>
      <c r="F4" s="8"/>
      <c r="G4" s="22"/>
      <c r="H4" s="14"/>
    </row>
    <row r="5" spans="1:8" ht="15.75">
      <c r="A5" s="3" t="s">
        <v>70</v>
      </c>
      <c r="D5" s="48">
        <v>25</v>
      </c>
      <c r="E5" s="6">
        <f>E$8*D5/100</f>
        <v>237.25</v>
      </c>
      <c r="F5" s="6">
        <f>F$8*D5/100</f>
        <v>274</v>
      </c>
      <c r="G5" s="5">
        <f>G$8*D5/100</f>
        <v>274</v>
      </c>
      <c r="H5" s="14">
        <f>G5/2</f>
        <v>137</v>
      </c>
    </row>
    <row r="6" spans="1:8" ht="15.75">
      <c r="A6" s="3" t="s">
        <v>71</v>
      </c>
      <c r="D6" s="48">
        <v>25</v>
      </c>
      <c r="E6" s="6">
        <f>E$8*D6/100</f>
        <v>237.25</v>
      </c>
      <c r="F6" s="6">
        <f>F$8*D6/100</f>
        <v>274</v>
      </c>
      <c r="G6" s="5">
        <f>G$8*D6/100</f>
        <v>274</v>
      </c>
      <c r="H6" s="14">
        <f>G6/2</f>
        <v>137</v>
      </c>
    </row>
    <row r="7" spans="1:8" ht="15.75">
      <c r="A7" s="3" t="s">
        <v>3</v>
      </c>
      <c r="B7" s="59" t="s">
        <v>82</v>
      </c>
      <c r="D7" s="48">
        <v>15</v>
      </c>
      <c r="E7" s="6">
        <f>E$8*D7/100</f>
        <v>142.35</v>
      </c>
      <c r="F7" s="6">
        <f>F$8*D7/100</f>
        <v>164.4</v>
      </c>
      <c r="G7" s="5">
        <f>G$8*D7/100</f>
        <v>164.4</v>
      </c>
      <c r="H7" s="14">
        <f>G7/2</f>
        <v>82.2</v>
      </c>
    </row>
    <row r="8" spans="1:8" ht="15.75">
      <c r="A8" s="3" t="s">
        <v>5</v>
      </c>
      <c r="C8" s="59">
        <v>20</v>
      </c>
      <c r="D8" s="48"/>
      <c r="E8" s="5">
        <v>949</v>
      </c>
      <c r="F8" s="5">
        <v>1096</v>
      </c>
      <c r="G8" s="5">
        <f>F8</f>
        <v>1096</v>
      </c>
      <c r="H8" s="14">
        <f>G8/2</f>
        <v>548</v>
      </c>
    </row>
    <row r="9" spans="1:8" ht="15.75">
      <c r="A9" s="55" t="s">
        <v>37</v>
      </c>
      <c r="D9" s="49"/>
      <c r="E9" s="44"/>
      <c r="F9" s="14"/>
      <c r="G9" s="14"/>
      <c r="H9" s="14"/>
    </row>
    <row r="10" spans="1:8" ht="15.75">
      <c r="A10" s="3" t="s">
        <v>70</v>
      </c>
      <c r="D10" s="48">
        <v>25</v>
      </c>
      <c r="E10" s="6">
        <f>E$13*D10/100</f>
        <v>221.5</v>
      </c>
      <c r="F10" s="6">
        <f>F$13*D10/100</f>
        <v>248.75</v>
      </c>
      <c r="G10" s="5">
        <f>G$13*D10/100</f>
        <v>248.75</v>
      </c>
      <c r="H10" s="14">
        <f aca="true" t="shared" si="0" ref="H10:H25">G10/2</f>
        <v>124.375</v>
      </c>
    </row>
    <row r="11" spans="1:8" ht="15.75">
      <c r="A11" s="3" t="s">
        <v>71</v>
      </c>
      <c r="D11" s="48">
        <v>25</v>
      </c>
      <c r="E11" s="6">
        <f>E$13*D11/100</f>
        <v>221.5</v>
      </c>
      <c r="F11" s="6">
        <f>F$13*D11/100</f>
        <v>248.75</v>
      </c>
      <c r="G11" s="5">
        <f>G$13*D11/100</f>
        <v>248.75</v>
      </c>
      <c r="H11" s="14">
        <f t="shared" si="0"/>
        <v>124.375</v>
      </c>
    </row>
    <row r="12" spans="1:8" ht="15.75">
      <c r="A12" s="3" t="s">
        <v>3</v>
      </c>
      <c r="B12" s="59" t="s">
        <v>81</v>
      </c>
      <c r="D12" s="48">
        <v>15</v>
      </c>
      <c r="E12" s="6">
        <f>E$13*D12/100</f>
        <v>132.9</v>
      </c>
      <c r="F12" s="6">
        <f>F$13*D12/100</f>
        <v>149.25</v>
      </c>
      <c r="G12" s="5">
        <f>G$13*D12/100</f>
        <v>149.25</v>
      </c>
      <c r="H12" s="14">
        <f t="shared" si="0"/>
        <v>74.625</v>
      </c>
    </row>
    <row r="13" spans="1:8" ht="15.75">
      <c r="A13" s="3" t="s">
        <v>5</v>
      </c>
      <c r="C13" s="59">
        <v>18</v>
      </c>
      <c r="D13" s="48"/>
      <c r="E13" s="5">
        <v>886</v>
      </c>
      <c r="F13" s="5">
        <v>995</v>
      </c>
      <c r="G13" s="5">
        <f>F13</f>
        <v>995</v>
      </c>
      <c r="H13" s="14">
        <f t="shared" si="0"/>
        <v>497.5</v>
      </c>
    </row>
    <row r="14" spans="1:8" ht="15.75">
      <c r="A14" s="2" t="s">
        <v>68</v>
      </c>
      <c r="D14" s="48"/>
      <c r="E14" s="5"/>
      <c r="F14" s="5"/>
      <c r="G14" s="5"/>
      <c r="H14" s="14"/>
    </row>
    <row r="15" spans="1:8" ht="15.75">
      <c r="A15" s="3" t="s">
        <v>72</v>
      </c>
      <c r="D15" s="48">
        <v>33</v>
      </c>
      <c r="E15" s="6">
        <f>E$19*D15/100</f>
        <v>313.17</v>
      </c>
      <c r="F15" s="6">
        <f>F$19*D15/100</f>
        <v>361.68</v>
      </c>
      <c r="G15" s="5">
        <f>G$19*D15/100</f>
        <v>361.68</v>
      </c>
      <c r="H15" s="14">
        <f t="shared" si="0"/>
        <v>180.84</v>
      </c>
    </row>
    <row r="16" spans="1:8" ht="15.75">
      <c r="A16" s="3" t="s">
        <v>70</v>
      </c>
      <c r="D16" s="48">
        <v>25</v>
      </c>
      <c r="E16" s="6">
        <f>E$19*D16/100</f>
        <v>237.25</v>
      </c>
      <c r="F16" s="6">
        <f>F$19*D16/100</f>
        <v>274</v>
      </c>
      <c r="G16" s="5">
        <f>G$19*D16/100</f>
        <v>274</v>
      </c>
      <c r="H16" s="14">
        <f t="shared" si="0"/>
        <v>137</v>
      </c>
    </row>
    <row r="17" spans="1:8" ht="15.75">
      <c r="A17" s="3" t="s">
        <v>71</v>
      </c>
      <c r="D17" s="48">
        <v>25</v>
      </c>
      <c r="E17" s="6">
        <f>E$19*D17/100</f>
        <v>237.25</v>
      </c>
      <c r="F17" s="6">
        <f>F$19*D17/100</f>
        <v>274</v>
      </c>
      <c r="G17" s="5">
        <f>G$19*D17/100</f>
        <v>274</v>
      </c>
      <c r="H17" s="14">
        <f t="shared" si="0"/>
        <v>137</v>
      </c>
    </row>
    <row r="18" spans="1:8" ht="15.75">
      <c r="A18" s="3" t="s">
        <v>3</v>
      </c>
      <c r="B18" s="59" t="s">
        <v>82</v>
      </c>
      <c r="D18" s="48">
        <v>15</v>
      </c>
      <c r="E18" s="6">
        <f>E$19*D18/100</f>
        <v>142.35</v>
      </c>
      <c r="F18" s="6">
        <f>F$19*D18/100</f>
        <v>164.4</v>
      </c>
      <c r="G18" s="5">
        <f>G$19*D18/100</f>
        <v>164.4</v>
      </c>
      <c r="H18" s="14">
        <f t="shared" si="0"/>
        <v>82.2</v>
      </c>
    </row>
    <row r="19" spans="1:8" ht="15.75">
      <c r="A19" s="3" t="s">
        <v>5</v>
      </c>
      <c r="C19" s="59">
        <v>20</v>
      </c>
      <c r="D19" s="48"/>
      <c r="E19" s="5">
        <v>949</v>
      </c>
      <c r="F19" s="5">
        <v>1096</v>
      </c>
      <c r="G19" s="5">
        <f>F19</f>
        <v>1096</v>
      </c>
      <c r="H19" s="14">
        <f t="shared" si="0"/>
        <v>548</v>
      </c>
    </row>
    <row r="20" spans="1:8" ht="15.75">
      <c r="A20" s="2" t="s">
        <v>69</v>
      </c>
      <c r="D20" s="48"/>
      <c r="E20" s="5"/>
      <c r="F20" s="5"/>
      <c r="G20" s="5">
        <f>F20</f>
        <v>0</v>
      </c>
      <c r="H20" s="14">
        <f t="shared" si="0"/>
        <v>0</v>
      </c>
    </row>
    <row r="21" spans="1:8" ht="15.75">
      <c r="A21" s="3" t="s">
        <v>72</v>
      </c>
      <c r="D21" s="48">
        <v>33</v>
      </c>
      <c r="E21" s="6">
        <f>E$25*D21/100</f>
        <v>272.91</v>
      </c>
      <c r="F21" s="6">
        <f>F$25*D21/100</f>
        <v>345.18</v>
      </c>
      <c r="G21" s="5">
        <f>G$25*D21/100</f>
        <v>345.18</v>
      </c>
      <c r="H21" s="14">
        <f t="shared" si="0"/>
        <v>172.59</v>
      </c>
    </row>
    <row r="22" spans="1:8" ht="15.75">
      <c r="A22" s="3" t="s">
        <v>70</v>
      </c>
      <c r="D22" s="48">
        <v>25</v>
      </c>
      <c r="E22" s="6">
        <f>E$25*D22/100</f>
        <v>206.75</v>
      </c>
      <c r="F22" s="6">
        <f>F$25*D22/100</f>
        <v>261.5</v>
      </c>
      <c r="G22" s="5">
        <f>G$25*D22/100</f>
        <v>261.5</v>
      </c>
      <c r="H22" s="14">
        <f t="shared" si="0"/>
        <v>130.75</v>
      </c>
    </row>
    <row r="23" spans="1:8" ht="15.75">
      <c r="A23" s="3" t="s">
        <v>71</v>
      </c>
      <c r="D23" s="48">
        <v>25</v>
      </c>
      <c r="E23" s="6">
        <f>E$25*D23/100</f>
        <v>206.75</v>
      </c>
      <c r="F23" s="6">
        <f>F$25*D23/100</f>
        <v>261.5</v>
      </c>
      <c r="G23" s="5">
        <f>G$25*D23/100</f>
        <v>261.5</v>
      </c>
      <c r="H23" s="14">
        <f t="shared" si="0"/>
        <v>130.75</v>
      </c>
    </row>
    <row r="24" spans="1:8" ht="15.75">
      <c r="A24" s="3" t="s">
        <v>3</v>
      </c>
      <c r="B24" s="59" t="s">
        <v>83</v>
      </c>
      <c r="D24" s="48">
        <v>15</v>
      </c>
      <c r="E24" s="6">
        <f>E$25*D24/100</f>
        <v>124.05</v>
      </c>
      <c r="F24" s="6">
        <f>F$25*D24/100</f>
        <v>156.9</v>
      </c>
      <c r="G24" s="5">
        <f>G$25*D24/100</f>
        <v>156.9</v>
      </c>
      <c r="H24" s="14">
        <f t="shared" si="0"/>
        <v>78.45</v>
      </c>
    </row>
    <row r="25" spans="1:8" ht="15.75">
      <c r="A25" s="3" t="s">
        <v>5</v>
      </c>
      <c r="C25" s="59">
        <v>19</v>
      </c>
      <c r="D25" s="48"/>
      <c r="E25" s="5">
        <v>827</v>
      </c>
      <c r="F25" s="5">
        <v>1046</v>
      </c>
      <c r="G25" s="5">
        <f>F25</f>
        <v>1046</v>
      </c>
      <c r="H25" s="14">
        <f t="shared" si="0"/>
        <v>523</v>
      </c>
    </row>
    <row r="26" spans="1:8" ht="15.75">
      <c r="A26" s="2" t="s">
        <v>73</v>
      </c>
      <c r="D26" s="48"/>
      <c r="E26" s="5"/>
      <c r="F26" s="5"/>
      <c r="G26" s="5"/>
      <c r="H26" s="14"/>
    </row>
    <row r="27" spans="1:8" ht="15.75">
      <c r="A27" s="3" t="s">
        <v>71</v>
      </c>
      <c r="D27" s="48">
        <v>25</v>
      </c>
      <c r="E27" s="6">
        <f>E$29*D27/100</f>
        <v>193.25</v>
      </c>
      <c r="F27" s="6">
        <f>F$29*D27/100</f>
        <v>248.75</v>
      </c>
      <c r="G27" s="5">
        <f>G$29*D27/100</f>
        <v>237.25</v>
      </c>
      <c r="H27" s="14">
        <f>G27/2</f>
        <v>118.625</v>
      </c>
    </row>
    <row r="28" spans="1:8" ht="15.75">
      <c r="A28" s="3" t="s">
        <v>3</v>
      </c>
      <c r="B28" s="59" t="s">
        <v>84</v>
      </c>
      <c r="D28" s="48">
        <v>15</v>
      </c>
      <c r="E28" s="6">
        <f>E$29*D28/100</f>
        <v>115.95</v>
      </c>
      <c r="F28" s="6">
        <f>F$29*D28/100</f>
        <v>149.25</v>
      </c>
      <c r="G28" s="5">
        <f>G$29*D28/100</f>
        <v>142.35</v>
      </c>
      <c r="H28" s="14">
        <f>G28/2</f>
        <v>71.175</v>
      </c>
    </row>
    <row r="29" spans="1:8" ht="15.75">
      <c r="A29" s="3" t="s">
        <v>5</v>
      </c>
      <c r="C29" s="59">
        <v>17</v>
      </c>
      <c r="D29" s="48"/>
      <c r="E29" s="5">
        <v>773</v>
      </c>
      <c r="F29" s="5">
        <v>995</v>
      </c>
      <c r="G29" s="5">
        <v>949</v>
      </c>
      <c r="H29" s="14">
        <f>G29/2</f>
        <v>474.5</v>
      </c>
    </row>
    <row r="30" spans="1:8" ht="15.75">
      <c r="A30" s="2" t="s">
        <v>74</v>
      </c>
      <c r="D30" s="48"/>
      <c r="E30" s="5"/>
      <c r="F30" s="5"/>
      <c r="G30" s="5"/>
      <c r="H30" s="14"/>
    </row>
    <row r="31" spans="1:8" ht="15.75">
      <c r="A31" s="3" t="s">
        <v>71</v>
      </c>
      <c r="D31" s="48">
        <v>25</v>
      </c>
      <c r="E31" s="6">
        <f>E$33*D31/100</f>
        <v>169</v>
      </c>
      <c r="F31" s="6">
        <f>F$33*D31/100</f>
        <v>237.25</v>
      </c>
      <c r="G31" s="5">
        <f>G$33*D31/100</f>
        <v>206.75</v>
      </c>
      <c r="H31" s="14">
        <f>G31/2</f>
        <v>103.375</v>
      </c>
    </row>
    <row r="32" spans="1:8" ht="15.75">
      <c r="A32" s="3" t="s">
        <v>3</v>
      </c>
      <c r="B32" s="60" t="s">
        <v>85</v>
      </c>
      <c r="C32" s="60"/>
      <c r="D32" s="48">
        <v>15</v>
      </c>
      <c r="E32" s="6">
        <f>E$33*D32/100</f>
        <v>101.4</v>
      </c>
      <c r="F32" s="6">
        <f>F$33*D32/100</f>
        <v>142.35</v>
      </c>
      <c r="G32" s="5">
        <f>G$33*D32/100</f>
        <v>124.05</v>
      </c>
      <c r="H32" s="14">
        <f>G32/2</f>
        <v>62.025</v>
      </c>
    </row>
    <row r="33" spans="1:8" ht="15.75">
      <c r="A33" s="3" t="s">
        <v>5</v>
      </c>
      <c r="C33" s="59">
        <v>15</v>
      </c>
      <c r="D33" s="48"/>
      <c r="E33" s="5">
        <v>676</v>
      </c>
      <c r="F33" s="5">
        <v>949</v>
      </c>
      <c r="G33" s="5">
        <v>827</v>
      </c>
      <c r="H33" s="14">
        <f>G33/2</f>
        <v>413.5</v>
      </c>
    </row>
    <row r="34" spans="1:8" ht="15.75">
      <c r="A34" s="2" t="s">
        <v>75</v>
      </c>
      <c r="D34" s="48"/>
      <c r="E34" s="5"/>
      <c r="F34" s="5"/>
      <c r="G34" s="5"/>
      <c r="H34" s="14"/>
    </row>
    <row r="35" spans="1:8" ht="15.75">
      <c r="A35" s="3" t="s">
        <v>71</v>
      </c>
      <c r="D35" s="48">
        <v>25</v>
      </c>
      <c r="E35" s="6">
        <f>E$37*D35/100</f>
        <v>147</v>
      </c>
      <c r="F35" s="6">
        <f>F$37*D35/100</f>
        <v>221.5</v>
      </c>
      <c r="G35" s="5">
        <f>G$37*D35/100</f>
        <v>180.5</v>
      </c>
      <c r="H35" s="14">
        <f>G35/2</f>
        <v>90.25</v>
      </c>
    </row>
    <row r="36" spans="1:8" ht="15.75">
      <c r="A36" s="3" t="s">
        <v>3</v>
      </c>
      <c r="B36" s="60" t="s">
        <v>86</v>
      </c>
      <c r="C36" s="60"/>
      <c r="D36" s="48">
        <v>15</v>
      </c>
      <c r="E36" s="6">
        <f>E$37*D36/100</f>
        <v>88.2</v>
      </c>
      <c r="F36" s="6">
        <f>F$37*D36/100</f>
        <v>132.9</v>
      </c>
      <c r="G36" s="5">
        <f>G$37*D36/100</f>
        <v>108.3</v>
      </c>
      <c r="H36" s="14">
        <f>G36/2</f>
        <v>54.15</v>
      </c>
    </row>
    <row r="37" spans="1:8" ht="15.75">
      <c r="A37" s="3" t="s">
        <v>5</v>
      </c>
      <c r="C37" s="59">
        <v>13</v>
      </c>
      <c r="D37" s="48"/>
      <c r="E37" s="5">
        <v>588</v>
      </c>
      <c r="F37" s="5">
        <v>886</v>
      </c>
      <c r="G37" s="5">
        <v>722</v>
      </c>
      <c r="H37" s="14">
        <f>G37/2</f>
        <v>361</v>
      </c>
    </row>
    <row r="38" spans="1:8" ht="15.75" customHeight="1">
      <c r="A38" s="56" t="s">
        <v>11</v>
      </c>
      <c r="D38" s="49"/>
      <c r="E38" s="51"/>
      <c r="F38" s="51"/>
      <c r="G38" s="51"/>
      <c r="H38" s="14"/>
    </row>
    <row r="39" spans="1:8" ht="15.75">
      <c r="A39" s="2" t="s">
        <v>36</v>
      </c>
      <c r="B39" s="60" t="s">
        <v>87</v>
      </c>
      <c r="C39" s="59">
        <v>14</v>
      </c>
      <c r="D39" s="48"/>
      <c r="E39" s="5">
        <v>550</v>
      </c>
      <c r="F39" s="5">
        <v>773</v>
      </c>
      <c r="G39" s="5">
        <f>F39</f>
        <v>773</v>
      </c>
      <c r="H39" s="14">
        <f>G39/2</f>
        <v>386.5</v>
      </c>
    </row>
    <row r="40" spans="1:8" ht="15.75">
      <c r="A40" s="2" t="s">
        <v>56</v>
      </c>
      <c r="B40" s="60" t="s">
        <v>88</v>
      </c>
      <c r="C40" s="59">
        <v>13</v>
      </c>
      <c r="D40" s="48"/>
      <c r="E40" s="5">
        <v>676</v>
      </c>
      <c r="F40" s="5">
        <v>722</v>
      </c>
      <c r="G40" s="5">
        <f>F40</f>
        <v>722</v>
      </c>
      <c r="H40" s="14">
        <f>G40/2</f>
        <v>361</v>
      </c>
    </row>
    <row r="41" spans="1:8" ht="15.75">
      <c r="A41" s="3" t="s">
        <v>14</v>
      </c>
      <c r="B41" s="60" t="s">
        <v>89</v>
      </c>
      <c r="C41" s="59">
        <v>12</v>
      </c>
      <c r="D41" s="48"/>
      <c r="E41" s="5">
        <v>630</v>
      </c>
      <c r="F41" s="5">
        <v>676</v>
      </c>
      <c r="G41" s="5">
        <f>F41</f>
        <v>676</v>
      </c>
      <c r="H41" s="14">
        <f>G41/2</f>
        <v>338</v>
      </c>
    </row>
    <row r="42" spans="1:8" ht="15.75">
      <c r="A42" s="3" t="s">
        <v>15</v>
      </c>
      <c r="B42" s="60" t="s">
        <v>90</v>
      </c>
      <c r="C42" s="59">
        <v>11</v>
      </c>
      <c r="D42" s="48"/>
      <c r="E42" s="5">
        <v>512</v>
      </c>
      <c r="F42" s="5">
        <v>630</v>
      </c>
      <c r="G42" s="5">
        <f>F42</f>
        <v>630</v>
      </c>
      <c r="H42" s="14">
        <f>G42/2</f>
        <v>315</v>
      </c>
    </row>
    <row r="43" spans="1:8" ht="15.75">
      <c r="A43" s="2" t="s">
        <v>16</v>
      </c>
      <c r="B43" s="60" t="s">
        <v>91</v>
      </c>
      <c r="C43" s="59">
        <v>12</v>
      </c>
      <c r="D43" s="48"/>
      <c r="E43" s="5"/>
      <c r="F43" s="5">
        <v>676</v>
      </c>
      <c r="G43" s="5">
        <f>F43</f>
        <v>676</v>
      </c>
      <c r="H43" s="14">
        <f>G43/2</f>
        <v>338</v>
      </c>
    </row>
    <row r="44" spans="1:8" ht="15.75">
      <c r="A44" s="2" t="s">
        <v>17</v>
      </c>
      <c r="D44" s="48"/>
      <c r="E44" s="5"/>
      <c r="F44" s="5"/>
      <c r="G44" s="5"/>
      <c r="H44" s="14"/>
    </row>
    <row r="45" spans="1:8" ht="15.75">
      <c r="A45" s="3" t="s">
        <v>13</v>
      </c>
      <c r="B45" s="60" t="s">
        <v>92</v>
      </c>
      <c r="C45" s="59">
        <v>10</v>
      </c>
      <c r="D45" s="48"/>
      <c r="E45" s="5">
        <v>550</v>
      </c>
      <c r="F45" s="5">
        <v>588</v>
      </c>
      <c r="G45" s="5">
        <f>F45</f>
        <v>588</v>
      </c>
      <c r="H45" s="14">
        <f>G45/2</f>
        <v>294</v>
      </c>
    </row>
    <row r="46" spans="1:8" ht="15.75">
      <c r="A46" s="3" t="s">
        <v>14</v>
      </c>
      <c r="B46" s="60" t="s">
        <v>93</v>
      </c>
      <c r="C46" s="59">
        <v>9</v>
      </c>
      <c r="D46" s="48"/>
      <c r="E46" s="5">
        <v>512</v>
      </c>
      <c r="F46" s="5">
        <v>550</v>
      </c>
      <c r="G46" s="5">
        <f>F46</f>
        <v>550</v>
      </c>
      <c r="H46" s="14">
        <f>G46/2</f>
        <v>275</v>
      </c>
    </row>
    <row r="47" spans="1:8" ht="15.75">
      <c r="A47" s="3" t="s">
        <v>15</v>
      </c>
      <c r="B47" s="60" t="s">
        <v>94</v>
      </c>
      <c r="C47" s="59">
        <v>8</v>
      </c>
      <c r="D47" s="48"/>
      <c r="E47" s="5">
        <v>496</v>
      </c>
      <c r="F47" s="5">
        <v>512</v>
      </c>
      <c r="G47" s="5">
        <f>F47</f>
        <v>512</v>
      </c>
      <c r="H47" s="14">
        <f>G47/2</f>
        <v>256</v>
      </c>
    </row>
    <row r="48" spans="1:8" ht="21" customHeight="1">
      <c r="A48" s="56" t="s">
        <v>18</v>
      </c>
      <c r="D48" s="49"/>
      <c r="E48" s="51"/>
      <c r="F48" s="51"/>
      <c r="G48" s="51"/>
      <c r="H48" s="14"/>
    </row>
    <row r="49" spans="1:8" ht="15.75">
      <c r="A49" s="2" t="s">
        <v>36</v>
      </c>
      <c r="B49" s="59">
        <v>10</v>
      </c>
      <c r="C49" s="59">
        <v>10</v>
      </c>
      <c r="D49" s="48"/>
      <c r="E49" s="5"/>
      <c r="F49" s="5">
        <v>588</v>
      </c>
      <c r="G49" s="5">
        <f aca="true" t="shared" si="1" ref="G49:G57">F49</f>
        <v>588</v>
      </c>
      <c r="H49" s="14">
        <f aca="true" t="shared" si="2" ref="H49:H57">G49/2</f>
        <v>294</v>
      </c>
    </row>
    <row r="50" spans="1:8" ht="15.75">
      <c r="A50" s="2" t="s">
        <v>57</v>
      </c>
      <c r="B50" s="59">
        <v>9</v>
      </c>
      <c r="C50" s="59">
        <v>9</v>
      </c>
      <c r="D50" s="48"/>
      <c r="E50" s="5"/>
      <c r="F50" s="5">
        <v>550</v>
      </c>
      <c r="G50" s="5">
        <f t="shared" si="1"/>
        <v>550</v>
      </c>
      <c r="H50" s="14">
        <f t="shared" si="2"/>
        <v>275</v>
      </c>
    </row>
    <row r="51" spans="1:8" ht="15.75">
      <c r="A51" s="3" t="s">
        <v>14</v>
      </c>
      <c r="B51" s="59">
        <v>8</v>
      </c>
      <c r="C51" s="59">
        <v>8</v>
      </c>
      <c r="D51" s="48"/>
      <c r="E51" s="5"/>
      <c r="F51" s="5">
        <v>512</v>
      </c>
      <c r="G51" s="5">
        <f t="shared" si="1"/>
        <v>512</v>
      </c>
      <c r="H51" s="14">
        <f t="shared" si="2"/>
        <v>256</v>
      </c>
    </row>
    <row r="52" spans="1:8" ht="15.75">
      <c r="A52" s="3" t="s">
        <v>19</v>
      </c>
      <c r="B52" s="59">
        <v>7</v>
      </c>
      <c r="C52" s="59">
        <v>7</v>
      </c>
      <c r="D52" s="48"/>
      <c r="E52" s="5"/>
      <c r="F52" s="5">
        <v>496</v>
      </c>
      <c r="G52" s="5">
        <f t="shared" si="1"/>
        <v>496</v>
      </c>
      <c r="H52" s="14">
        <f t="shared" si="2"/>
        <v>248</v>
      </c>
    </row>
    <row r="53" spans="1:8" ht="15.75">
      <c r="A53" s="2" t="s">
        <v>20</v>
      </c>
      <c r="B53" s="59">
        <v>6</v>
      </c>
      <c r="C53" s="59">
        <v>6</v>
      </c>
      <c r="D53" s="48"/>
      <c r="E53" s="5"/>
      <c r="F53" s="5">
        <v>483</v>
      </c>
      <c r="G53" s="5">
        <f t="shared" si="1"/>
        <v>483</v>
      </c>
      <c r="H53" s="14">
        <f t="shared" si="2"/>
        <v>241.5</v>
      </c>
    </row>
    <row r="54" spans="1:8" ht="15.75">
      <c r="A54" s="2" t="s">
        <v>21</v>
      </c>
      <c r="B54" s="59">
        <v>5</v>
      </c>
      <c r="C54" s="59">
        <v>5</v>
      </c>
      <c r="D54" s="48"/>
      <c r="E54" s="5"/>
      <c r="F54" s="5">
        <v>470</v>
      </c>
      <c r="G54" s="5">
        <f t="shared" si="1"/>
        <v>470</v>
      </c>
      <c r="H54" s="14">
        <f t="shared" si="2"/>
        <v>235</v>
      </c>
    </row>
    <row r="55" spans="1:8" ht="15.75">
      <c r="A55" s="2" t="s">
        <v>22</v>
      </c>
      <c r="B55" s="60" t="s">
        <v>95</v>
      </c>
      <c r="C55" s="59">
        <v>5</v>
      </c>
      <c r="D55" s="48"/>
      <c r="E55" s="5">
        <v>458</v>
      </c>
      <c r="F55" s="5">
        <v>470</v>
      </c>
      <c r="G55" s="5">
        <f t="shared" si="1"/>
        <v>470</v>
      </c>
      <c r="H55" s="14">
        <f t="shared" si="2"/>
        <v>235</v>
      </c>
    </row>
    <row r="56" spans="1:8" ht="15.75">
      <c r="A56" s="2" t="s">
        <v>23</v>
      </c>
      <c r="B56" s="59">
        <v>9</v>
      </c>
      <c r="C56" s="59">
        <v>9</v>
      </c>
      <c r="D56" s="48"/>
      <c r="E56" s="5"/>
      <c r="F56" s="5">
        <v>550</v>
      </c>
      <c r="G56" s="5">
        <f t="shared" si="1"/>
        <v>550</v>
      </c>
      <c r="H56" s="14">
        <f t="shared" si="2"/>
        <v>275</v>
      </c>
    </row>
    <row r="57" spans="1:8" ht="15.75">
      <c r="A57" s="2" t="s">
        <v>24</v>
      </c>
      <c r="B57" s="59">
        <v>8</v>
      </c>
      <c r="C57" s="59">
        <v>8</v>
      </c>
      <c r="D57" s="45"/>
      <c r="E57" s="5"/>
      <c r="F57" s="5">
        <v>512</v>
      </c>
      <c r="G57" s="5">
        <f t="shared" si="1"/>
        <v>512</v>
      </c>
      <c r="H57" s="5">
        <f t="shared" si="2"/>
        <v>256</v>
      </c>
    </row>
    <row r="58" spans="2:23" ht="15.75">
      <c r="B58" s="61"/>
      <c r="C58" s="61"/>
      <c r="D58" s="62"/>
      <c r="E58" s="63"/>
      <c r="F58" s="63"/>
      <c r="G58" s="63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</row>
    <row r="59" spans="1:23" ht="15.75">
      <c r="A59" s="1" t="s">
        <v>27</v>
      </c>
      <c r="B59" s="61"/>
      <c r="C59" s="61"/>
      <c r="D59" s="62"/>
      <c r="E59" s="63"/>
      <c r="F59" s="63"/>
      <c r="G59" s="63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</row>
    <row r="60" spans="2:23" ht="15.75">
      <c r="B60" s="61"/>
      <c r="C60" s="61"/>
      <c r="D60" s="62"/>
      <c r="E60" s="63"/>
      <c r="F60" s="63"/>
      <c r="G60" s="63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</row>
    <row r="61" spans="1:23" ht="15.75" customHeight="1">
      <c r="A61" s="1" t="s">
        <v>28</v>
      </c>
      <c r="B61" s="61"/>
      <c r="C61" s="61"/>
      <c r="D61" s="62"/>
      <c r="E61" s="63"/>
      <c r="F61" s="63"/>
      <c r="G61" s="63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</row>
    <row r="62" spans="1:23" ht="15.75">
      <c r="A62" s="1" t="s">
        <v>96</v>
      </c>
      <c r="B62" s="61"/>
      <c r="C62" s="61"/>
      <c r="D62" s="62"/>
      <c r="E62" s="63"/>
      <c r="F62" s="63"/>
      <c r="G62" s="63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</row>
    <row r="63" spans="2:23" ht="15.75" customHeight="1">
      <c r="B63" s="61"/>
      <c r="C63" s="61"/>
      <c r="D63" s="62"/>
      <c r="E63" s="63"/>
      <c r="F63" s="63"/>
      <c r="G63" s="63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</row>
    <row r="64" spans="2:23" ht="15.75">
      <c r="B64" s="61"/>
      <c r="C64" s="61"/>
      <c r="D64" s="62"/>
      <c r="E64" s="63"/>
      <c r="F64" s="63"/>
      <c r="G64" s="63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</row>
    <row r="65" spans="2:23" ht="15.75" customHeight="1">
      <c r="B65" s="61"/>
      <c r="C65" s="61"/>
      <c r="D65" s="62"/>
      <c r="E65" s="63"/>
      <c r="F65" s="63"/>
      <c r="G65" s="63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</row>
    <row r="66" spans="2:23" ht="15.75">
      <c r="B66" s="61"/>
      <c r="C66" s="61"/>
      <c r="D66" s="62"/>
      <c r="E66" s="63"/>
      <c r="F66" s="63"/>
      <c r="G66" s="63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</row>
    <row r="67" spans="2:23" ht="15.75">
      <c r="B67" s="61"/>
      <c r="C67" s="61"/>
      <c r="D67" s="62"/>
      <c r="E67" s="63"/>
      <c r="F67" s="63"/>
      <c r="G67" s="63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</row>
    <row r="68" spans="2:23" ht="15.75">
      <c r="B68" s="61"/>
      <c r="C68" s="61"/>
      <c r="D68" s="62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</row>
    <row r="69" spans="2:23" ht="15.75">
      <c r="B69" s="61"/>
      <c r="C69" s="61"/>
      <c r="D69" s="62"/>
      <c r="E69" s="63"/>
      <c r="F69" s="63"/>
      <c r="G69" s="63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</row>
    <row r="70" spans="2:23" ht="15.75">
      <c r="B70" s="61"/>
      <c r="C70" s="61"/>
      <c r="D70" s="62"/>
      <c r="E70" s="64"/>
      <c r="F70" s="63"/>
      <c r="G70" s="63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</row>
    <row r="71" spans="2:23" ht="15.75">
      <c r="B71" s="61"/>
      <c r="C71" s="61"/>
      <c r="D71" s="62"/>
      <c r="E71" s="64"/>
      <c r="F71" s="63"/>
      <c r="G71" s="63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</row>
    <row r="72" spans="2:23" ht="15.75">
      <c r="B72" s="61"/>
      <c r="C72" s="61"/>
      <c r="D72" s="62"/>
      <c r="E72" s="64"/>
      <c r="F72" s="63"/>
      <c r="G72" s="63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</row>
    <row r="73" spans="2:23" ht="15.75">
      <c r="B73" s="61"/>
      <c r="C73" s="61"/>
      <c r="D73" s="62"/>
      <c r="E73" s="64"/>
      <c r="F73" s="63"/>
      <c r="G73" s="63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</row>
    <row r="74" spans="2:23" ht="15.75">
      <c r="B74" s="61"/>
      <c r="C74" s="61"/>
      <c r="D74" s="62"/>
      <c r="E74" s="64"/>
      <c r="F74" s="63"/>
      <c r="G74" s="63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</row>
    <row r="75" spans="2:23" ht="15.75">
      <c r="B75" s="61"/>
      <c r="C75" s="61"/>
      <c r="D75" s="62"/>
      <c r="E75" s="64"/>
      <c r="F75" s="63"/>
      <c r="G75" s="63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</row>
    <row r="76" spans="2:23" ht="15.75">
      <c r="B76" s="61"/>
      <c r="C76" s="61"/>
      <c r="D76" s="62"/>
      <c r="E76" s="64"/>
      <c r="F76" s="63"/>
      <c r="G76" s="63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</row>
    <row r="77" spans="2:23" ht="15.75">
      <c r="B77" s="61"/>
      <c r="C77" s="61"/>
      <c r="D77" s="62"/>
      <c r="E77" s="64"/>
      <c r="F77" s="63"/>
      <c r="G77" s="63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</row>
    <row r="78" spans="2:23" ht="15.75">
      <c r="B78" s="61"/>
      <c r="C78" s="61"/>
      <c r="D78" s="62"/>
      <c r="E78" s="64"/>
      <c r="F78" s="63"/>
      <c r="G78" s="63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</row>
  </sheetData>
  <sheetProtection/>
  <mergeCells count="5">
    <mergeCell ref="A1:A3"/>
    <mergeCell ref="B1:C1"/>
    <mergeCell ref="D1:D2"/>
    <mergeCell ref="E1:H1"/>
    <mergeCell ref="E2:F2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5" sqref="C5"/>
    </sheetView>
  </sheetViews>
  <sheetFormatPr defaultColWidth="8.796875" defaultRowHeight="15"/>
  <cols>
    <col min="1" max="1" width="10.59765625" style="66" customWidth="1"/>
    <col min="2" max="2" width="11.09765625" style="66" customWidth="1"/>
    <col min="3" max="3" width="16" style="66" bestFit="1" customWidth="1"/>
    <col min="4" max="4" width="13.8984375" style="66" customWidth="1"/>
    <col min="5" max="16384" width="9" style="66" customWidth="1"/>
  </cols>
  <sheetData>
    <row r="1" spans="1:4" ht="50.25" thickBot="1">
      <c r="A1" s="67" t="s">
        <v>102</v>
      </c>
      <c r="B1" s="67" t="s">
        <v>103</v>
      </c>
      <c r="C1" s="68" t="s">
        <v>107</v>
      </c>
      <c r="D1" s="68" t="s">
        <v>108</v>
      </c>
    </row>
    <row r="2" spans="1:4" ht="17.25" thickBot="1">
      <c r="A2" s="67">
        <v>1</v>
      </c>
      <c r="B2" s="67">
        <v>1</v>
      </c>
      <c r="C2" s="69">
        <f aca="true" t="shared" si="0" ref="C2:C26">420*B2</f>
        <v>420</v>
      </c>
      <c r="D2" s="70">
        <f aca="true" t="shared" si="1" ref="D2:D26">ROUND(C2,0)</f>
        <v>420</v>
      </c>
    </row>
    <row r="3" spans="1:4" ht="17.25" thickBot="1">
      <c r="A3" s="67">
        <v>2</v>
      </c>
      <c r="B3" s="67">
        <v>1.06</v>
      </c>
      <c r="C3" s="69">
        <f t="shared" si="0"/>
        <v>445.20000000000005</v>
      </c>
      <c r="D3" s="70">
        <f t="shared" si="1"/>
        <v>445</v>
      </c>
    </row>
    <row r="4" spans="1:4" ht="17.25" thickBot="1">
      <c r="A4" s="67">
        <v>3</v>
      </c>
      <c r="B4" s="67">
        <v>1.12</v>
      </c>
      <c r="C4" s="69">
        <f t="shared" si="0"/>
        <v>470.40000000000003</v>
      </c>
      <c r="D4" s="70">
        <f t="shared" si="1"/>
        <v>470</v>
      </c>
    </row>
    <row r="5" spans="1:4" ht="17.25" thickBot="1">
      <c r="A5" s="67">
        <v>4</v>
      </c>
      <c r="B5" s="67">
        <v>1.18</v>
      </c>
      <c r="C5" s="69">
        <f t="shared" si="0"/>
        <v>495.59999999999997</v>
      </c>
      <c r="D5" s="70">
        <f t="shared" si="1"/>
        <v>496</v>
      </c>
    </row>
    <row r="6" spans="1:4" ht="17.25" thickBot="1">
      <c r="A6" s="67">
        <v>5</v>
      </c>
      <c r="B6" s="67">
        <v>1.24</v>
      </c>
      <c r="C6" s="69">
        <f t="shared" si="0"/>
        <v>520.8</v>
      </c>
      <c r="D6" s="70">
        <f t="shared" si="1"/>
        <v>521</v>
      </c>
    </row>
    <row r="7" spans="1:4" ht="17.25" thickBot="1">
      <c r="A7" s="67">
        <v>6</v>
      </c>
      <c r="B7" s="67">
        <v>1.3</v>
      </c>
      <c r="C7" s="69">
        <f t="shared" si="0"/>
        <v>546</v>
      </c>
      <c r="D7" s="70">
        <f t="shared" si="1"/>
        <v>546</v>
      </c>
    </row>
    <row r="8" spans="1:4" ht="17.25" thickBot="1">
      <c r="A8" s="67">
        <v>7</v>
      </c>
      <c r="B8" s="67">
        <v>1.37</v>
      </c>
      <c r="C8" s="69">
        <f t="shared" si="0"/>
        <v>575.4000000000001</v>
      </c>
      <c r="D8" s="70">
        <f t="shared" si="1"/>
        <v>575</v>
      </c>
    </row>
    <row r="9" spans="1:4" ht="17.25" thickBot="1">
      <c r="A9" s="67">
        <v>8</v>
      </c>
      <c r="B9" s="67">
        <v>1.47</v>
      </c>
      <c r="C9" s="69">
        <f t="shared" si="0"/>
        <v>617.4</v>
      </c>
      <c r="D9" s="70">
        <f t="shared" si="1"/>
        <v>617</v>
      </c>
    </row>
    <row r="10" spans="1:4" ht="17.25" thickBot="1">
      <c r="A10" s="67">
        <v>9</v>
      </c>
      <c r="B10" s="67">
        <v>1.57</v>
      </c>
      <c r="C10" s="69">
        <f t="shared" si="0"/>
        <v>659.4</v>
      </c>
      <c r="D10" s="70">
        <f t="shared" si="1"/>
        <v>659</v>
      </c>
    </row>
    <row r="11" spans="1:4" ht="17.25" thickBot="1">
      <c r="A11" s="67">
        <v>10</v>
      </c>
      <c r="B11" s="67">
        <v>1.66</v>
      </c>
      <c r="C11" s="69">
        <f t="shared" si="0"/>
        <v>697.1999999999999</v>
      </c>
      <c r="D11" s="70">
        <f t="shared" si="1"/>
        <v>697</v>
      </c>
    </row>
    <row r="12" spans="1:4" ht="17.25" thickBot="1">
      <c r="A12" s="67">
        <v>11</v>
      </c>
      <c r="B12" s="67">
        <v>1.78</v>
      </c>
      <c r="C12" s="69">
        <f t="shared" si="0"/>
        <v>747.6</v>
      </c>
      <c r="D12" s="70">
        <f t="shared" si="1"/>
        <v>748</v>
      </c>
    </row>
    <row r="13" spans="1:4" ht="17.25" thickBot="1">
      <c r="A13" s="67">
        <v>12</v>
      </c>
      <c r="B13" s="67">
        <v>1.92</v>
      </c>
      <c r="C13" s="69">
        <f t="shared" si="0"/>
        <v>806.4</v>
      </c>
      <c r="D13" s="70">
        <f t="shared" si="1"/>
        <v>806</v>
      </c>
    </row>
    <row r="14" spans="1:4" ht="17.25" thickBot="1">
      <c r="A14" s="67">
        <v>13</v>
      </c>
      <c r="B14" s="67">
        <v>2.07</v>
      </c>
      <c r="C14" s="69">
        <f t="shared" si="0"/>
        <v>869.4</v>
      </c>
      <c r="D14" s="70">
        <f t="shared" si="1"/>
        <v>869</v>
      </c>
    </row>
    <row r="15" spans="1:4" ht="17.25" thickBot="1">
      <c r="A15" s="67">
        <v>14</v>
      </c>
      <c r="B15" s="67">
        <v>2.21</v>
      </c>
      <c r="C15" s="69">
        <f t="shared" si="0"/>
        <v>928.1999999999999</v>
      </c>
      <c r="D15" s="70">
        <f t="shared" si="1"/>
        <v>928</v>
      </c>
    </row>
    <row r="16" spans="1:4" ht="17.25" thickBot="1">
      <c r="A16" s="67">
        <v>15</v>
      </c>
      <c r="B16" s="67">
        <v>2.35</v>
      </c>
      <c r="C16" s="69">
        <f t="shared" si="0"/>
        <v>987</v>
      </c>
      <c r="D16" s="70">
        <f t="shared" si="1"/>
        <v>987</v>
      </c>
    </row>
    <row r="17" spans="1:4" ht="17.25" thickBot="1">
      <c r="A17" s="67">
        <v>16</v>
      </c>
      <c r="B17" s="67">
        <v>2.5</v>
      </c>
      <c r="C17" s="69">
        <f t="shared" si="0"/>
        <v>1050</v>
      </c>
      <c r="D17" s="70">
        <f t="shared" si="1"/>
        <v>1050</v>
      </c>
    </row>
    <row r="18" spans="1:4" ht="17.25" thickBot="1">
      <c r="A18" s="67">
        <v>17</v>
      </c>
      <c r="B18" s="67">
        <v>2.66</v>
      </c>
      <c r="C18" s="69">
        <f t="shared" si="0"/>
        <v>1117.2</v>
      </c>
      <c r="D18" s="70">
        <f t="shared" si="1"/>
        <v>1117</v>
      </c>
    </row>
    <row r="19" spans="1:4" ht="17.25" thickBot="1">
      <c r="A19" s="67">
        <v>18</v>
      </c>
      <c r="B19" s="67">
        <v>2.83</v>
      </c>
      <c r="C19" s="69">
        <f t="shared" si="0"/>
        <v>1188.6000000000001</v>
      </c>
      <c r="D19" s="70">
        <f t="shared" si="1"/>
        <v>1189</v>
      </c>
    </row>
    <row r="20" spans="1:4" ht="17.25" thickBot="1">
      <c r="A20" s="67">
        <v>19</v>
      </c>
      <c r="B20" s="67">
        <v>3.01</v>
      </c>
      <c r="C20" s="69">
        <f t="shared" si="0"/>
        <v>1264.1999999999998</v>
      </c>
      <c r="D20" s="70">
        <f t="shared" si="1"/>
        <v>1264</v>
      </c>
    </row>
    <row r="21" spans="1:4" ht="17.25" thickBot="1">
      <c r="A21" s="67">
        <v>20</v>
      </c>
      <c r="B21" s="67">
        <v>3.25</v>
      </c>
      <c r="C21" s="69">
        <f t="shared" si="0"/>
        <v>1365</v>
      </c>
      <c r="D21" s="70">
        <f t="shared" si="1"/>
        <v>1365</v>
      </c>
    </row>
    <row r="22" spans="1:4" ht="17.25" thickBot="1">
      <c r="A22" s="67">
        <v>21</v>
      </c>
      <c r="B22" s="67">
        <v>3.41</v>
      </c>
      <c r="C22" s="69">
        <f t="shared" si="0"/>
        <v>1432.2</v>
      </c>
      <c r="D22" s="70">
        <f t="shared" si="1"/>
        <v>1432</v>
      </c>
    </row>
    <row r="23" spans="1:4" ht="17.25" thickBot="1">
      <c r="A23" s="67">
        <v>22</v>
      </c>
      <c r="B23" s="67">
        <v>3.5</v>
      </c>
      <c r="C23" s="69">
        <f t="shared" si="0"/>
        <v>1470</v>
      </c>
      <c r="D23" s="70">
        <f t="shared" si="1"/>
        <v>1470</v>
      </c>
    </row>
    <row r="24" spans="1:4" ht="17.25" thickBot="1">
      <c r="A24" s="67">
        <v>23</v>
      </c>
      <c r="B24" s="67">
        <v>3.71</v>
      </c>
      <c r="C24" s="69">
        <f t="shared" si="0"/>
        <v>1558.2</v>
      </c>
      <c r="D24" s="70">
        <f t="shared" si="1"/>
        <v>1558</v>
      </c>
    </row>
    <row r="25" spans="1:4" ht="17.25" thickBot="1">
      <c r="A25" s="67">
        <v>24</v>
      </c>
      <c r="B25" s="67">
        <v>3.8</v>
      </c>
      <c r="C25" s="69">
        <f t="shared" si="0"/>
        <v>1596</v>
      </c>
      <c r="D25" s="70">
        <f t="shared" si="1"/>
        <v>1596</v>
      </c>
    </row>
    <row r="26" spans="1:4" ht="17.25" thickBot="1">
      <c r="A26" s="67">
        <v>25</v>
      </c>
      <c r="B26" s="67">
        <v>3.93</v>
      </c>
      <c r="C26" s="69">
        <f t="shared" si="0"/>
        <v>1650.6000000000001</v>
      </c>
      <c r="D26" s="70">
        <f t="shared" si="1"/>
        <v>1651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2">
      <selection activeCell="D4" sqref="D4:E4"/>
    </sheetView>
  </sheetViews>
  <sheetFormatPr defaultColWidth="8.796875" defaultRowHeight="15"/>
  <cols>
    <col min="1" max="1" width="27.19921875" style="1" customWidth="1"/>
    <col min="2" max="5" width="7.59765625" style="1" customWidth="1"/>
    <col min="6" max="7" width="9" style="6" customWidth="1"/>
    <col min="8" max="16384" width="9" style="1" customWidth="1"/>
  </cols>
  <sheetData>
    <row r="1" spans="1:7" ht="77.25" customHeight="1">
      <c r="A1" s="90" t="s">
        <v>0</v>
      </c>
      <c r="B1" s="90"/>
      <c r="C1" s="90"/>
      <c r="D1" s="90"/>
      <c r="E1" s="90"/>
      <c r="F1" s="90"/>
      <c r="G1" s="90"/>
    </row>
    <row r="3" spans="1:7" ht="66" customHeight="1">
      <c r="A3" s="79" t="s">
        <v>34</v>
      </c>
      <c r="B3" s="79"/>
      <c r="C3" s="79"/>
      <c r="D3" s="79"/>
      <c r="E3" s="79"/>
      <c r="F3" s="79"/>
      <c r="G3" s="79"/>
    </row>
    <row r="4" spans="1:7" ht="64.5" customHeight="1">
      <c r="A4" s="80" t="s">
        <v>1</v>
      </c>
      <c r="B4" s="80" t="s">
        <v>35</v>
      </c>
      <c r="C4" s="80"/>
      <c r="D4" s="80" t="s">
        <v>41</v>
      </c>
      <c r="E4" s="80"/>
      <c r="F4" s="91" t="s">
        <v>40</v>
      </c>
      <c r="G4" s="91"/>
    </row>
    <row r="5" spans="1:7" ht="15.75">
      <c r="A5" s="80"/>
      <c r="B5" s="9" t="s">
        <v>9</v>
      </c>
      <c r="C5" s="9" t="s">
        <v>10</v>
      </c>
      <c r="D5" s="9" t="s">
        <v>9</v>
      </c>
      <c r="E5" s="9" t="s">
        <v>10</v>
      </c>
      <c r="F5" s="10" t="s">
        <v>9</v>
      </c>
      <c r="G5" s="10" t="s">
        <v>10</v>
      </c>
    </row>
    <row r="6" spans="1:7" ht="15.75">
      <c r="A6" s="11" t="s">
        <v>26</v>
      </c>
      <c r="B6" s="7"/>
      <c r="C6" s="7"/>
      <c r="D6" s="7"/>
      <c r="E6" s="7"/>
      <c r="F6" s="8"/>
      <c r="G6" s="8"/>
    </row>
    <row r="7" spans="1:7" ht="15.75">
      <c r="A7" s="3" t="s">
        <v>25</v>
      </c>
      <c r="B7" s="2">
        <v>285</v>
      </c>
      <c r="C7" s="2">
        <v>330</v>
      </c>
      <c r="D7" s="5">
        <f aca="true" t="shared" si="0" ref="D7:E9">B7*1.15</f>
        <v>327.75</v>
      </c>
      <c r="E7" s="5">
        <f t="shared" si="0"/>
        <v>379.49999999999994</v>
      </c>
      <c r="F7" s="5">
        <f aca="true" t="shared" si="1" ref="F7:G9">D7/2</f>
        <v>163.875</v>
      </c>
      <c r="G7" s="5">
        <f t="shared" si="1"/>
        <v>189.74999999999997</v>
      </c>
    </row>
    <row r="8" spans="1:7" ht="15.75">
      <c r="A8" s="3" t="s">
        <v>3</v>
      </c>
      <c r="B8" s="2">
        <v>280</v>
      </c>
      <c r="C8" s="2">
        <v>310</v>
      </c>
      <c r="D8" s="5">
        <f t="shared" si="0"/>
        <v>322</v>
      </c>
      <c r="E8" s="5">
        <f t="shared" si="0"/>
        <v>356.5</v>
      </c>
      <c r="F8" s="5">
        <f t="shared" si="1"/>
        <v>161</v>
      </c>
      <c r="G8" s="5">
        <f t="shared" si="1"/>
        <v>178.25</v>
      </c>
    </row>
    <row r="9" spans="1:7" ht="15.75">
      <c r="A9" s="3" t="s">
        <v>5</v>
      </c>
      <c r="B9" s="2">
        <v>245</v>
      </c>
      <c r="C9" s="2">
        <v>265</v>
      </c>
      <c r="D9" s="5">
        <f t="shared" si="0"/>
        <v>281.75</v>
      </c>
      <c r="E9" s="5">
        <f t="shared" si="0"/>
        <v>304.75</v>
      </c>
      <c r="F9" s="5">
        <f t="shared" si="1"/>
        <v>140.875</v>
      </c>
      <c r="G9" s="5">
        <f t="shared" si="1"/>
        <v>152.375</v>
      </c>
    </row>
    <row r="10" spans="1:7" ht="15.75">
      <c r="A10" s="81" t="s">
        <v>37</v>
      </c>
      <c r="B10" s="82"/>
      <c r="C10" s="82"/>
      <c r="D10" s="82"/>
      <c r="E10" s="82"/>
      <c r="F10" s="5"/>
      <c r="G10" s="5"/>
    </row>
    <row r="11" spans="1:7" ht="15.75">
      <c r="A11" s="3" t="s">
        <v>25</v>
      </c>
      <c r="B11" s="2">
        <v>280</v>
      </c>
      <c r="C11" s="2">
        <v>300</v>
      </c>
      <c r="D11" s="5">
        <f aca="true" t="shared" si="2" ref="D11:E13">B11*1.15</f>
        <v>322</v>
      </c>
      <c r="E11" s="5">
        <f t="shared" si="2"/>
        <v>345</v>
      </c>
      <c r="F11" s="5">
        <f aca="true" t="shared" si="3" ref="F11:G13">D11/2</f>
        <v>161</v>
      </c>
      <c r="G11" s="5">
        <f t="shared" si="3"/>
        <v>172.5</v>
      </c>
    </row>
    <row r="12" spans="1:7" ht="15.75">
      <c r="A12" s="3" t="s">
        <v>3</v>
      </c>
      <c r="B12" s="2">
        <v>260</v>
      </c>
      <c r="C12" s="2">
        <v>280</v>
      </c>
      <c r="D12" s="5">
        <f t="shared" si="2"/>
        <v>299</v>
      </c>
      <c r="E12" s="5">
        <f t="shared" si="2"/>
        <v>322</v>
      </c>
      <c r="F12" s="5">
        <f t="shared" si="3"/>
        <v>149.5</v>
      </c>
      <c r="G12" s="5">
        <f t="shared" si="3"/>
        <v>161</v>
      </c>
    </row>
    <row r="13" spans="1:7" ht="15.75">
      <c r="A13" s="3" t="s">
        <v>5</v>
      </c>
      <c r="B13" s="2">
        <v>230</v>
      </c>
      <c r="C13" s="2">
        <v>250</v>
      </c>
      <c r="D13" s="5">
        <f t="shared" si="2"/>
        <v>264.5</v>
      </c>
      <c r="E13" s="5">
        <f t="shared" si="2"/>
        <v>287.5</v>
      </c>
      <c r="F13" s="5">
        <f t="shared" si="3"/>
        <v>132.25</v>
      </c>
      <c r="G13" s="5">
        <f t="shared" si="3"/>
        <v>143.75</v>
      </c>
    </row>
    <row r="14" spans="1:7" ht="15.75">
      <c r="A14" s="84" t="s">
        <v>38</v>
      </c>
      <c r="B14" s="82"/>
      <c r="C14" s="82"/>
      <c r="D14" s="82"/>
      <c r="E14" s="82"/>
      <c r="F14" s="82"/>
      <c r="G14" s="83"/>
    </row>
    <row r="15" spans="1:7" ht="15.75">
      <c r="A15" s="3" t="s">
        <v>25</v>
      </c>
      <c r="B15" s="2">
        <v>270</v>
      </c>
      <c r="C15" s="2">
        <v>290</v>
      </c>
      <c r="D15" s="5">
        <f aca="true" t="shared" si="4" ref="D15:D26">B15*1.15</f>
        <v>310.5</v>
      </c>
      <c r="E15" s="5">
        <f aca="true" t="shared" si="5" ref="E15:E26">C15*1.15</f>
        <v>333.5</v>
      </c>
      <c r="F15" s="5">
        <f aca="true" t="shared" si="6" ref="F15:F26">D15/2</f>
        <v>155.25</v>
      </c>
      <c r="G15" s="5">
        <f aca="true" t="shared" si="7" ref="G15:G26">E15/2</f>
        <v>166.75</v>
      </c>
    </row>
    <row r="16" spans="1:7" ht="15.75">
      <c r="A16" s="3" t="s">
        <v>3</v>
      </c>
      <c r="B16" s="2">
        <v>240</v>
      </c>
      <c r="C16" s="2">
        <v>270</v>
      </c>
      <c r="D16" s="5">
        <f t="shared" si="4"/>
        <v>276</v>
      </c>
      <c r="E16" s="5">
        <f t="shared" si="5"/>
        <v>310.5</v>
      </c>
      <c r="F16" s="5">
        <f t="shared" si="6"/>
        <v>138</v>
      </c>
      <c r="G16" s="5">
        <f t="shared" si="7"/>
        <v>155.25</v>
      </c>
    </row>
    <row r="17" spans="1:7" ht="15.75">
      <c r="A17" s="3" t="s">
        <v>5</v>
      </c>
      <c r="B17" s="2">
        <v>210</v>
      </c>
      <c r="C17" s="2">
        <v>240</v>
      </c>
      <c r="D17" s="5">
        <f t="shared" si="4"/>
        <v>241.49999999999997</v>
      </c>
      <c r="E17" s="5">
        <f t="shared" si="5"/>
        <v>276</v>
      </c>
      <c r="F17" s="5">
        <f t="shared" si="6"/>
        <v>120.74999999999999</v>
      </c>
      <c r="G17" s="5">
        <f t="shared" si="7"/>
        <v>138</v>
      </c>
    </row>
    <row r="18" spans="1:7" ht="15.75">
      <c r="A18" s="2" t="s">
        <v>2</v>
      </c>
      <c r="B18" s="2"/>
      <c r="C18" s="2">
        <v>325</v>
      </c>
      <c r="D18" s="5">
        <f t="shared" si="4"/>
        <v>0</v>
      </c>
      <c r="E18" s="5">
        <f t="shared" si="5"/>
        <v>373.74999999999994</v>
      </c>
      <c r="F18" s="5">
        <f t="shared" si="6"/>
        <v>0</v>
      </c>
      <c r="G18" s="5">
        <f t="shared" si="7"/>
        <v>186.87499999999997</v>
      </c>
    </row>
    <row r="19" spans="1:7" ht="15.75">
      <c r="A19" s="2" t="s">
        <v>4</v>
      </c>
      <c r="B19" s="2"/>
      <c r="C19" s="2">
        <v>320</v>
      </c>
      <c r="D19" s="5">
        <f t="shared" si="4"/>
        <v>0</v>
      </c>
      <c r="E19" s="5">
        <f t="shared" si="5"/>
        <v>368</v>
      </c>
      <c r="F19" s="5">
        <f t="shared" si="6"/>
        <v>0</v>
      </c>
      <c r="G19" s="5">
        <f t="shared" si="7"/>
        <v>184</v>
      </c>
    </row>
    <row r="20" spans="1:7" ht="15.75">
      <c r="A20" s="3" t="s">
        <v>3</v>
      </c>
      <c r="B20" s="2"/>
      <c r="C20" s="2">
        <v>300</v>
      </c>
      <c r="D20" s="5">
        <f t="shared" si="4"/>
        <v>0</v>
      </c>
      <c r="E20" s="5">
        <f t="shared" si="5"/>
        <v>345</v>
      </c>
      <c r="F20" s="5">
        <f t="shared" si="6"/>
        <v>0</v>
      </c>
      <c r="G20" s="5">
        <f t="shared" si="7"/>
        <v>172.5</v>
      </c>
    </row>
    <row r="21" spans="1:7" ht="15.75">
      <c r="A21" s="2" t="s">
        <v>6</v>
      </c>
      <c r="B21" s="2"/>
      <c r="C21" s="2">
        <v>300</v>
      </c>
      <c r="D21" s="5">
        <f t="shared" si="4"/>
        <v>0</v>
      </c>
      <c r="E21" s="5">
        <f t="shared" si="5"/>
        <v>345</v>
      </c>
      <c r="F21" s="5">
        <f t="shared" si="6"/>
        <v>0</v>
      </c>
      <c r="G21" s="5">
        <f t="shared" si="7"/>
        <v>172.5</v>
      </c>
    </row>
    <row r="22" spans="1:7" ht="15.75">
      <c r="A22" s="3" t="s">
        <v>5</v>
      </c>
      <c r="B22" s="2"/>
      <c r="C22" s="2">
        <v>260</v>
      </c>
      <c r="D22" s="5">
        <f t="shared" si="4"/>
        <v>0</v>
      </c>
      <c r="E22" s="5">
        <f t="shared" si="5"/>
        <v>299</v>
      </c>
      <c r="F22" s="5">
        <f t="shared" si="6"/>
        <v>0</v>
      </c>
      <c r="G22" s="5">
        <f t="shared" si="7"/>
        <v>149.5</v>
      </c>
    </row>
    <row r="23" spans="1:7" ht="15.75">
      <c r="A23" s="2" t="s">
        <v>7</v>
      </c>
      <c r="B23" s="2"/>
      <c r="C23" s="2">
        <v>260</v>
      </c>
      <c r="D23" s="5">
        <f t="shared" si="4"/>
        <v>0</v>
      </c>
      <c r="E23" s="5">
        <f t="shared" si="5"/>
        <v>299</v>
      </c>
      <c r="F23" s="5">
        <f t="shared" si="6"/>
        <v>0</v>
      </c>
      <c r="G23" s="5">
        <f t="shared" si="7"/>
        <v>149.5</v>
      </c>
    </row>
    <row r="24" spans="1:7" ht="15.75">
      <c r="A24" s="3" t="s">
        <v>5</v>
      </c>
      <c r="B24" s="2"/>
      <c r="C24" s="2">
        <v>230</v>
      </c>
      <c r="D24" s="5">
        <f t="shared" si="4"/>
        <v>0</v>
      </c>
      <c r="E24" s="5">
        <f t="shared" si="5"/>
        <v>264.5</v>
      </c>
      <c r="F24" s="5">
        <f t="shared" si="6"/>
        <v>0</v>
      </c>
      <c r="G24" s="5">
        <f t="shared" si="7"/>
        <v>132.25</v>
      </c>
    </row>
    <row r="25" spans="1:7" ht="15.75">
      <c r="A25" s="2" t="s">
        <v>8</v>
      </c>
      <c r="B25" s="2"/>
      <c r="C25" s="2">
        <v>230</v>
      </c>
      <c r="D25" s="5">
        <f t="shared" si="4"/>
        <v>0</v>
      </c>
      <c r="E25" s="5">
        <f t="shared" si="5"/>
        <v>264.5</v>
      </c>
      <c r="F25" s="5">
        <f t="shared" si="6"/>
        <v>0</v>
      </c>
      <c r="G25" s="5">
        <f t="shared" si="7"/>
        <v>132.25</v>
      </c>
    </row>
    <row r="26" spans="1:7" ht="15.75">
      <c r="A26" s="3" t="s">
        <v>5</v>
      </c>
      <c r="B26" s="2"/>
      <c r="C26" s="2">
        <v>200</v>
      </c>
      <c r="D26" s="5">
        <f t="shared" si="4"/>
        <v>0</v>
      </c>
      <c r="E26" s="5">
        <f t="shared" si="5"/>
        <v>229.99999999999997</v>
      </c>
      <c r="F26" s="5">
        <f t="shared" si="6"/>
        <v>0</v>
      </c>
      <c r="G26" s="5">
        <f t="shared" si="7"/>
        <v>114.99999999999999</v>
      </c>
    </row>
    <row r="27" spans="1:7" ht="15.75">
      <c r="A27" s="85" t="s">
        <v>11</v>
      </c>
      <c r="B27" s="86"/>
      <c r="C27" s="86"/>
      <c r="D27" s="86"/>
      <c r="E27" s="86"/>
      <c r="F27" s="86"/>
      <c r="G27" s="87"/>
    </row>
    <row r="28" spans="1:7" ht="15.75">
      <c r="A28" s="2" t="s">
        <v>36</v>
      </c>
      <c r="B28" s="2">
        <v>160</v>
      </c>
      <c r="C28" s="2">
        <v>230</v>
      </c>
      <c r="D28" s="5">
        <f>B28*1.15</f>
        <v>184</v>
      </c>
      <c r="E28" s="5">
        <f>C28*1.15</f>
        <v>264.5</v>
      </c>
      <c r="F28" s="5">
        <f>D28/2</f>
        <v>92</v>
      </c>
      <c r="G28" s="5">
        <f>E28/2</f>
        <v>132.25</v>
      </c>
    </row>
    <row r="29" spans="1:7" ht="15.75">
      <c r="A29" s="2" t="s">
        <v>12</v>
      </c>
      <c r="B29" s="2"/>
      <c r="C29" s="2"/>
      <c r="D29" s="2"/>
      <c r="E29" s="2"/>
      <c r="F29" s="5"/>
      <c r="G29" s="5"/>
    </row>
    <row r="30" spans="1:7" ht="15.75">
      <c r="A30" s="3" t="s">
        <v>13</v>
      </c>
      <c r="B30" s="2">
        <v>195</v>
      </c>
      <c r="C30" s="2">
        <v>220</v>
      </c>
      <c r="D30" s="5">
        <f aca="true" t="shared" si="8" ref="D30:E33">B30*1.15</f>
        <v>224.24999999999997</v>
      </c>
      <c r="E30" s="5">
        <f t="shared" si="8"/>
        <v>252.99999999999997</v>
      </c>
      <c r="F30" s="5">
        <f aca="true" t="shared" si="9" ref="F30:G33">D30/2</f>
        <v>112.12499999999999</v>
      </c>
      <c r="G30" s="5">
        <f t="shared" si="9"/>
        <v>126.49999999999999</v>
      </c>
    </row>
    <row r="31" spans="1:7" ht="15.75">
      <c r="A31" s="3" t="s">
        <v>14</v>
      </c>
      <c r="B31" s="2">
        <v>175</v>
      </c>
      <c r="C31" s="2">
        <v>195</v>
      </c>
      <c r="D31" s="5">
        <f t="shared" si="8"/>
        <v>201.24999999999997</v>
      </c>
      <c r="E31" s="5">
        <f t="shared" si="8"/>
        <v>224.24999999999997</v>
      </c>
      <c r="F31" s="5">
        <f t="shared" si="9"/>
        <v>100.62499999999999</v>
      </c>
      <c r="G31" s="5">
        <f t="shared" si="9"/>
        <v>112.12499999999999</v>
      </c>
    </row>
    <row r="32" spans="1:7" ht="15.75">
      <c r="A32" s="3" t="s">
        <v>15</v>
      </c>
      <c r="B32" s="2">
        <v>155</v>
      </c>
      <c r="C32" s="2">
        <v>175</v>
      </c>
      <c r="D32" s="5">
        <f t="shared" si="8"/>
        <v>178.25</v>
      </c>
      <c r="E32" s="5">
        <f t="shared" si="8"/>
        <v>201.24999999999997</v>
      </c>
      <c r="F32" s="5">
        <f t="shared" si="9"/>
        <v>89.125</v>
      </c>
      <c r="G32" s="5">
        <f t="shared" si="9"/>
        <v>100.62499999999999</v>
      </c>
    </row>
    <row r="33" spans="1:7" ht="15.75">
      <c r="A33" s="2" t="s">
        <v>16</v>
      </c>
      <c r="B33" s="2"/>
      <c r="C33" s="2">
        <v>180</v>
      </c>
      <c r="D33" s="5">
        <f t="shared" si="8"/>
        <v>0</v>
      </c>
      <c r="E33" s="5">
        <f t="shared" si="8"/>
        <v>206.99999999999997</v>
      </c>
      <c r="F33" s="5">
        <f t="shared" si="9"/>
        <v>0</v>
      </c>
      <c r="G33" s="5">
        <f t="shared" si="9"/>
        <v>103.49999999999999</v>
      </c>
    </row>
    <row r="34" spans="1:7" ht="15.75">
      <c r="A34" s="2" t="s">
        <v>17</v>
      </c>
      <c r="B34" s="2"/>
      <c r="C34" s="2"/>
      <c r="D34" s="2"/>
      <c r="E34" s="2"/>
      <c r="F34" s="5"/>
      <c r="G34" s="5"/>
    </row>
    <row r="35" spans="1:7" ht="15.75">
      <c r="A35" s="3" t="s">
        <v>13</v>
      </c>
      <c r="B35" s="2"/>
      <c r="C35" s="2">
        <v>160</v>
      </c>
      <c r="D35" s="5">
        <f aca="true" t="shared" si="10" ref="D35:E37">B35*1.15</f>
        <v>0</v>
      </c>
      <c r="E35" s="5">
        <f t="shared" si="10"/>
        <v>184</v>
      </c>
      <c r="F35" s="5">
        <f aca="true" t="shared" si="11" ref="F35:G37">D35/2</f>
        <v>0</v>
      </c>
      <c r="G35" s="5">
        <f t="shared" si="11"/>
        <v>92</v>
      </c>
    </row>
    <row r="36" spans="1:7" ht="15.75">
      <c r="A36" s="3" t="s">
        <v>14</v>
      </c>
      <c r="B36" s="2"/>
      <c r="C36" s="2">
        <v>150</v>
      </c>
      <c r="D36" s="5">
        <f t="shared" si="10"/>
        <v>0</v>
      </c>
      <c r="E36" s="5">
        <f t="shared" si="10"/>
        <v>172.5</v>
      </c>
      <c r="F36" s="5">
        <f t="shared" si="11"/>
        <v>0</v>
      </c>
      <c r="G36" s="5">
        <f t="shared" si="11"/>
        <v>86.25</v>
      </c>
    </row>
    <row r="37" spans="1:7" ht="15.75">
      <c r="A37" s="3" t="s">
        <v>15</v>
      </c>
      <c r="B37" s="2"/>
      <c r="C37" s="2">
        <v>140</v>
      </c>
      <c r="D37" s="5">
        <f t="shared" si="10"/>
        <v>0</v>
      </c>
      <c r="E37" s="5">
        <f t="shared" si="10"/>
        <v>161</v>
      </c>
      <c r="F37" s="5">
        <f t="shared" si="11"/>
        <v>0</v>
      </c>
      <c r="G37" s="5">
        <f t="shared" si="11"/>
        <v>80.5</v>
      </c>
    </row>
    <row r="38" spans="1:7" ht="15.75">
      <c r="A38" s="85" t="s">
        <v>18</v>
      </c>
      <c r="B38" s="86"/>
      <c r="C38" s="86"/>
      <c r="D38" s="86"/>
      <c r="E38" s="86"/>
      <c r="F38" s="86"/>
      <c r="G38" s="87"/>
    </row>
    <row r="39" spans="1:7" ht="15.75">
      <c r="A39" s="2" t="s">
        <v>36</v>
      </c>
      <c r="B39" s="2"/>
      <c r="C39" s="2">
        <v>150</v>
      </c>
      <c r="D39" s="5">
        <f>B39*1.15</f>
        <v>0</v>
      </c>
      <c r="E39" s="5">
        <f>C39*1.15</f>
        <v>172.5</v>
      </c>
      <c r="F39" s="5">
        <f>D39/2</f>
        <v>0</v>
      </c>
      <c r="G39" s="5">
        <f>E39/2</f>
        <v>86.25</v>
      </c>
    </row>
    <row r="40" spans="1:7" ht="15.75">
      <c r="A40" s="2" t="s">
        <v>12</v>
      </c>
      <c r="B40" s="2"/>
      <c r="C40" s="2"/>
      <c r="D40" s="2"/>
      <c r="E40" s="2"/>
      <c r="F40" s="5"/>
      <c r="G40" s="5"/>
    </row>
    <row r="41" spans="1:7" ht="15.75">
      <c r="A41" s="3" t="s">
        <v>13</v>
      </c>
      <c r="B41" s="2"/>
      <c r="C41" s="2">
        <v>145</v>
      </c>
      <c r="D41" s="5">
        <f aca="true" t="shared" si="12" ref="D41:E43">B41*1.15</f>
        <v>0</v>
      </c>
      <c r="E41" s="5">
        <f t="shared" si="12"/>
        <v>166.75</v>
      </c>
      <c r="F41" s="5">
        <f aca="true" t="shared" si="13" ref="F41:G43">D41/2</f>
        <v>0</v>
      </c>
      <c r="G41" s="5">
        <f t="shared" si="13"/>
        <v>83.375</v>
      </c>
    </row>
    <row r="42" spans="1:7" ht="15.75">
      <c r="A42" s="3" t="s">
        <v>14</v>
      </c>
      <c r="B42" s="2"/>
      <c r="C42" s="2">
        <v>140</v>
      </c>
      <c r="D42" s="5">
        <f t="shared" si="12"/>
        <v>0</v>
      </c>
      <c r="E42" s="5">
        <f t="shared" si="12"/>
        <v>161</v>
      </c>
      <c r="F42" s="5">
        <f t="shared" si="13"/>
        <v>0</v>
      </c>
      <c r="G42" s="5">
        <f t="shared" si="13"/>
        <v>80.5</v>
      </c>
    </row>
    <row r="43" spans="1:7" ht="15.75">
      <c r="A43" s="3" t="s">
        <v>19</v>
      </c>
      <c r="B43" s="2"/>
      <c r="C43" s="2">
        <v>130</v>
      </c>
      <c r="D43" s="5">
        <f t="shared" si="12"/>
        <v>0</v>
      </c>
      <c r="E43" s="5">
        <f t="shared" si="12"/>
        <v>149.5</v>
      </c>
      <c r="F43" s="5">
        <f t="shared" si="13"/>
        <v>0</v>
      </c>
      <c r="G43" s="5">
        <f t="shared" si="13"/>
        <v>74.75</v>
      </c>
    </row>
    <row r="44" spans="1:7" ht="15.75">
      <c r="A44" s="2" t="s">
        <v>17</v>
      </c>
      <c r="B44" s="2"/>
      <c r="C44" s="2"/>
      <c r="D44" s="2"/>
      <c r="E44" s="2"/>
      <c r="F44" s="5"/>
      <c r="G44" s="5"/>
    </row>
    <row r="45" spans="1:7" ht="15.75">
      <c r="A45" s="3" t="s">
        <v>13</v>
      </c>
      <c r="B45" s="2"/>
      <c r="C45" s="2">
        <v>135</v>
      </c>
      <c r="D45" s="5">
        <f aca="true" t="shared" si="14" ref="D45:E52">B45*1.15</f>
        <v>0</v>
      </c>
      <c r="E45" s="5">
        <f t="shared" si="14"/>
        <v>155.25</v>
      </c>
      <c r="F45" s="5">
        <f aca="true" t="shared" si="15" ref="F45:F52">D45/2</f>
        <v>0</v>
      </c>
      <c r="G45" s="5">
        <f aca="true" t="shared" si="16" ref="G45:G52">E45/2</f>
        <v>77.625</v>
      </c>
    </row>
    <row r="46" spans="1:7" ht="15.75">
      <c r="A46" s="3" t="s">
        <v>14</v>
      </c>
      <c r="B46" s="2"/>
      <c r="C46" s="2">
        <v>130</v>
      </c>
      <c r="D46" s="5">
        <f t="shared" si="14"/>
        <v>0</v>
      </c>
      <c r="E46" s="5">
        <f t="shared" si="14"/>
        <v>149.5</v>
      </c>
      <c r="F46" s="5">
        <f t="shared" si="15"/>
        <v>0</v>
      </c>
      <c r="G46" s="5">
        <f t="shared" si="16"/>
        <v>74.75</v>
      </c>
    </row>
    <row r="47" spans="1:7" ht="15.75">
      <c r="A47" s="3" t="s">
        <v>19</v>
      </c>
      <c r="B47" s="2"/>
      <c r="C47" s="2">
        <v>120</v>
      </c>
      <c r="D47" s="5">
        <f t="shared" si="14"/>
        <v>0</v>
      </c>
      <c r="E47" s="5">
        <f t="shared" si="14"/>
        <v>138</v>
      </c>
      <c r="F47" s="5">
        <f t="shared" si="15"/>
        <v>0</v>
      </c>
      <c r="G47" s="5">
        <f t="shared" si="16"/>
        <v>69</v>
      </c>
    </row>
    <row r="48" spans="1:7" ht="15.75">
      <c r="A48" s="2" t="s">
        <v>20</v>
      </c>
      <c r="B48" s="2"/>
      <c r="C48" s="2">
        <v>140</v>
      </c>
      <c r="D48" s="5">
        <f t="shared" si="14"/>
        <v>0</v>
      </c>
      <c r="E48" s="5">
        <f t="shared" si="14"/>
        <v>161</v>
      </c>
      <c r="F48" s="5">
        <f t="shared" si="15"/>
        <v>0</v>
      </c>
      <c r="G48" s="5">
        <f t="shared" si="16"/>
        <v>80.5</v>
      </c>
    </row>
    <row r="49" spans="1:7" ht="15.75">
      <c r="A49" s="2" t="s">
        <v>21</v>
      </c>
      <c r="B49" s="2"/>
      <c r="C49" s="2">
        <v>125</v>
      </c>
      <c r="D49" s="5">
        <f t="shared" si="14"/>
        <v>0</v>
      </c>
      <c r="E49" s="5">
        <f t="shared" si="14"/>
        <v>143.75</v>
      </c>
      <c r="F49" s="5">
        <f t="shared" si="15"/>
        <v>0</v>
      </c>
      <c r="G49" s="5">
        <f t="shared" si="16"/>
        <v>71.875</v>
      </c>
    </row>
    <row r="50" spans="1:7" ht="15.75">
      <c r="A50" s="2" t="s">
        <v>22</v>
      </c>
      <c r="B50" s="2">
        <v>120</v>
      </c>
      <c r="C50" s="2">
        <v>125</v>
      </c>
      <c r="D50" s="5">
        <f t="shared" si="14"/>
        <v>138</v>
      </c>
      <c r="E50" s="5">
        <f t="shared" si="14"/>
        <v>143.75</v>
      </c>
      <c r="F50" s="5">
        <f t="shared" si="15"/>
        <v>69</v>
      </c>
      <c r="G50" s="5">
        <f t="shared" si="16"/>
        <v>71.875</v>
      </c>
    </row>
    <row r="51" spans="1:7" ht="15.75">
      <c r="A51" s="4" t="s">
        <v>23</v>
      </c>
      <c r="B51" s="2"/>
      <c r="C51" s="2">
        <v>145</v>
      </c>
      <c r="D51" s="5">
        <f t="shared" si="14"/>
        <v>0</v>
      </c>
      <c r="E51" s="5">
        <f t="shared" si="14"/>
        <v>166.75</v>
      </c>
      <c r="F51" s="5">
        <f t="shared" si="15"/>
        <v>0</v>
      </c>
      <c r="G51" s="5">
        <f t="shared" si="16"/>
        <v>83.375</v>
      </c>
    </row>
    <row r="52" spans="1:7" ht="15.75">
      <c r="A52" s="4" t="s">
        <v>24</v>
      </c>
      <c r="B52" s="2"/>
      <c r="C52" s="2">
        <v>140</v>
      </c>
      <c r="D52" s="5">
        <f t="shared" si="14"/>
        <v>0</v>
      </c>
      <c r="E52" s="5">
        <f t="shared" si="14"/>
        <v>161</v>
      </c>
      <c r="F52" s="5">
        <f t="shared" si="15"/>
        <v>0</v>
      </c>
      <c r="G52" s="5">
        <f t="shared" si="16"/>
        <v>80.5</v>
      </c>
    </row>
    <row r="54" spans="1:7" ht="15.75">
      <c r="A54" s="1" t="s">
        <v>27</v>
      </c>
      <c r="F54" s="89"/>
      <c r="G54" s="89"/>
    </row>
    <row r="56" spans="1:7" ht="15.75">
      <c r="A56" s="1" t="s">
        <v>28</v>
      </c>
      <c r="C56" s="88" t="s">
        <v>32</v>
      </c>
      <c r="D56" s="88"/>
      <c r="E56" s="88"/>
      <c r="F56" s="88"/>
      <c r="G56" s="88"/>
    </row>
    <row r="57" ht="15.75">
      <c r="A57" s="1" t="s">
        <v>29</v>
      </c>
    </row>
    <row r="58" spans="3:7" ht="15.75">
      <c r="C58" s="88" t="s">
        <v>31</v>
      </c>
      <c r="D58" s="88"/>
      <c r="E58" s="88"/>
      <c r="F58" s="88"/>
      <c r="G58" s="88"/>
    </row>
    <row r="60" spans="3:7" ht="15.75">
      <c r="C60" s="88" t="s">
        <v>33</v>
      </c>
      <c r="D60" s="88"/>
      <c r="E60" s="88"/>
      <c r="F60" s="88"/>
      <c r="G60" s="88"/>
    </row>
  </sheetData>
  <sheetProtection/>
  <mergeCells count="14">
    <mergeCell ref="A38:G38"/>
    <mergeCell ref="C60:G60"/>
    <mergeCell ref="F54:G54"/>
    <mergeCell ref="C56:G56"/>
    <mergeCell ref="C58:G58"/>
    <mergeCell ref="F4:G4"/>
    <mergeCell ref="A1:G1"/>
    <mergeCell ref="A3:G3"/>
    <mergeCell ref="A27:G27"/>
    <mergeCell ref="B4:C4"/>
    <mergeCell ref="A4:A5"/>
    <mergeCell ref="A10:E10"/>
    <mergeCell ref="A14:G14"/>
    <mergeCell ref="D4:E4"/>
  </mergeCells>
  <printOptions/>
  <pageMargins left="0.7874015748031497" right="0.7874015748031497" top="0.3937007874015748" bottom="0.3937007874015748" header="0.5118110236220472" footer="0.5118110236220472"/>
  <pageSetup fitToHeight="2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zoomScalePageLayoutView="0" workbookViewId="0" topLeftCell="A1">
      <pane xSplit="1" ySplit="3" topLeftCell="B40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58" sqref="F58"/>
    </sheetView>
  </sheetViews>
  <sheetFormatPr defaultColWidth="8.796875" defaultRowHeight="15"/>
  <cols>
    <col min="1" max="1" width="30.3984375" style="1" customWidth="1"/>
    <col min="2" max="2" width="6.59765625" style="59" customWidth="1"/>
    <col min="3" max="3" width="6.5" style="59" customWidth="1"/>
    <col min="4" max="4" width="6.69921875" style="50" customWidth="1"/>
    <col min="5" max="5" width="9" style="1" customWidth="1"/>
    <col min="6" max="6" width="9" style="6" customWidth="1"/>
    <col min="7" max="7" width="9.69921875" style="6" customWidth="1"/>
    <col min="8" max="16384" width="9" style="1" customWidth="1"/>
  </cols>
  <sheetData>
    <row r="1" spans="1:8" ht="33" customHeight="1">
      <c r="A1" s="118" t="s">
        <v>51</v>
      </c>
      <c r="B1" s="123" t="s">
        <v>97</v>
      </c>
      <c r="C1" s="124"/>
      <c r="D1" s="125" t="s">
        <v>79</v>
      </c>
      <c r="E1" s="115" t="s">
        <v>106</v>
      </c>
      <c r="F1" s="116"/>
      <c r="G1" s="116"/>
      <c r="H1" s="117"/>
    </row>
    <row r="2" spans="1:8" ht="64.5" customHeight="1">
      <c r="A2" s="119"/>
      <c r="B2" s="59" t="s">
        <v>98</v>
      </c>
      <c r="C2" s="59" t="s">
        <v>99</v>
      </c>
      <c r="D2" s="126"/>
      <c r="E2" s="91" t="s">
        <v>46</v>
      </c>
      <c r="F2" s="91"/>
      <c r="G2" s="10" t="s">
        <v>48</v>
      </c>
      <c r="H2" s="57" t="s">
        <v>49</v>
      </c>
    </row>
    <row r="3" spans="1:8" ht="15.75">
      <c r="A3" s="120"/>
      <c r="D3" s="48" t="s">
        <v>76</v>
      </c>
      <c r="E3" s="53" t="s">
        <v>9</v>
      </c>
      <c r="F3" s="52" t="s">
        <v>10</v>
      </c>
      <c r="G3" s="54"/>
      <c r="H3" s="14"/>
    </row>
    <row r="4" spans="1:8" ht="15.75">
      <c r="A4" s="7" t="s">
        <v>26</v>
      </c>
      <c r="D4" s="47"/>
      <c r="E4" s="7"/>
      <c r="F4" s="8"/>
      <c r="G4" s="22"/>
      <c r="H4" s="14"/>
    </row>
    <row r="5" spans="1:8" ht="15.75">
      <c r="A5" s="3" t="s">
        <v>70</v>
      </c>
      <c r="D5" s="48">
        <v>25</v>
      </c>
      <c r="E5" s="6">
        <f>E$8*D5/100</f>
        <v>237.25</v>
      </c>
      <c r="F5" s="6">
        <f>F$8*D5/100</f>
        <v>274</v>
      </c>
      <c r="G5" s="5">
        <f>G$8*D5/100</f>
        <v>274</v>
      </c>
      <c r="H5" s="14">
        <f>G5/2</f>
        <v>137</v>
      </c>
    </row>
    <row r="6" spans="1:8" ht="15.75">
      <c r="A6" s="3" t="s">
        <v>71</v>
      </c>
      <c r="D6" s="48">
        <v>25</v>
      </c>
      <c r="E6" s="6">
        <f>E$8*D6/100</f>
        <v>237.25</v>
      </c>
      <c r="F6" s="6">
        <f>F$8*D6/100</f>
        <v>274</v>
      </c>
      <c r="G6" s="5">
        <f>G$8*D6/100</f>
        <v>274</v>
      </c>
      <c r="H6" s="14">
        <f>G6/2</f>
        <v>137</v>
      </c>
    </row>
    <row r="7" spans="1:8" ht="15.75">
      <c r="A7" s="3" t="s">
        <v>3</v>
      </c>
      <c r="B7" s="59" t="s">
        <v>82</v>
      </c>
      <c r="D7" s="48">
        <v>15</v>
      </c>
      <c r="E7" s="6">
        <f>E$8*D7/100</f>
        <v>142.35</v>
      </c>
      <c r="F7" s="6">
        <f>F$8*D7/100</f>
        <v>164.4</v>
      </c>
      <c r="G7" s="5">
        <f>G$8*D7/100</f>
        <v>164.4</v>
      </c>
      <c r="H7" s="14">
        <f>G7/2</f>
        <v>82.2</v>
      </c>
    </row>
    <row r="8" spans="1:8" ht="15.75">
      <c r="A8" s="3" t="s">
        <v>5</v>
      </c>
      <c r="C8" s="59">
        <v>20</v>
      </c>
      <c r="D8" s="48"/>
      <c r="E8" s="5">
        <v>949</v>
      </c>
      <c r="F8" s="5">
        <v>1096</v>
      </c>
      <c r="G8" s="5">
        <f>F8</f>
        <v>1096</v>
      </c>
      <c r="H8" s="14">
        <f>G8/2</f>
        <v>548</v>
      </c>
    </row>
    <row r="9" spans="1:8" ht="15.75">
      <c r="A9" s="55" t="s">
        <v>37</v>
      </c>
      <c r="D9" s="49"/>
      <c r="E9" s="44"/>
      <c r="F9" s="14"/>
      <c r="G9" s="14"/>
      <c r="H9" s="14"/>
    </row>
    <row r="10" spans="1:8" ht="15.75">
      <c r="A10" s="3" t="s">
        <v>70</v>
      </c>
      <c r="D10" s="48">
        <v>25</v>
      </c>
      <c r="E10" s="6">
        <f>E$13*D10/100</f>
        <v>221.5</v>
      </c>
      <c r="F10" s="6">
        <f>F$13*D10/100</f>
        <v>248.75</v>
      </c>
      <c r="G10" s="5">
        <f>G$13*D10/100</f>
        <v>248.75</v>
      </c>
      <c r="H10" s="14">
        <f>G10/2</f>
        <v>124.375</v>
      </c>
    </row>
    <row r="11" spans="1:8" ht="15.75">
      <c r="A11" s="3" t="s">
        <v>71</v>
      </c>
      <c r="D11" s="48">
        <v>25</v>
      </c>
      <c r="E11" s="6">
        <f>E$13*D11/100</f>
        <v>221.5</v>
      </c>
      <c r="F11" s="6">
        <f>F$13*D11/100</f>
        <v>248.75</v>
      </c>
      <c r="G11" s="5">
        <f>G$13*D11/100</f>
        <v>248.75</v>
      </c>
      <c r="H11" s="14">
        <f>G11/2</f>
        <v>124.375</v>
      </c>
    </row>
    <row r="12" spans="1:8" ht="15.75">
      <c r="A12" s="3" t="s">
        <v>3</v>
      </c>
      <c r="B12" s="59" t="s">
        <v>81</v>
      </c>
      <c r="D12" s="48">
        <v>15</v>
      </c>
      <c r="E12" s="6">
        <f>E$13*D12/100</f>
        <v>132.9</v>
      </c>
      <c r="F12" s="6">
        <f>F$13*D12/100</f>
        <v>149.25</v>
      </c>
      <c r="G12" s="5">
        <f>G$13*D12/100</f>
        <v>149.25</v>
      </c>
      <c r="H12" s="14">
        <f>G12/2</f>
        <v>74.625</v>
      </c>
    </row>
    <row r="13" spans="1:8" ht="15.75">
      <c r="A13" s="3" t="s">
        <v>5</v>
      </c>
      <c r="C13" s="59">
        <v>18</v>
      </c>
      <c r="D13" s="48"/>
      <c r="E13" s="5">
        <v>886</v>
      </c>
      <c r="F13" s="5">
        <v>995</v>
      </c>
      <c r="G13" s="5">
        <f>F13</f>
        <v>995</v>
      </c>
      <c r="H13" s="14">
        <f>G13/2</f>
        <v>497.5</v>
      </c>
    </row>
    <row r="14" spans="1:8" ht="15.75">
      <c r="A14" s="2" t="s">
        <v>68</v>
      </c>
      <c r="D14" s="48"/>
      <c r="E14" s="5"/>
      <c r="F14" s="5"/>
      <c r="G14" s="5"/>
      <c r="H14" s="14"/>
    </row>
    <row r="15" spans="1:8" ht="15.75">
      <c r="A15" s="3" t="s">
        <v>72</v>
      </c>
      <c r="D15" s="48">
        <v>33</v>
      </c>
      <c r="E15" s="6">
        <f>E$19*D15/100</f>
        <v>313.17</v>
      </c>
      <c r="F15" s="6">
        <f>F$19*D15/100</f>
        <v>361.68</v>
      </c>
      <c r="G15" s="5">
        <f>G$19*D15/100</f>
        <v>361.68</v>
      </c>
      <c r="H15" s="14">
        <f aca="true" t="shared" si="0" ref="H15:H25">G15/2</f>
        <v>180.84</v>
      </c>
    </row>
    <row r="16" spans="1:8" ht="15.75">
      <c r="A16" s="3" t="s">
        <v>70</v>
      </c>
      <c r="D16" s="48">
        <v>25</v>
      </c>
      <c r="E16" s="6">
        <f>E$19*D16/100</f>
        <v>237.25</v>
      </c>
      <c r="F16" s="6">
        <f>F$19*D16/100</f>
        <v>274</v>
      </c>
      <c r="G16" s="5">
        <f>G$19*D16/100</f>
        <v>274</v>
      </c>
      <c r="H16" s="14">
        <f t="shared" si="0"/>
        <v>137</v>
      </c>
    </row>
    <row r="17" spans="1:8" ht="15.75">
      <c r="A17" s="3" t="s">
        <v>71</v>
      </c>
      <c r="D17" s="48">
        <v>25</v>
      </c>
      <c r="E17" s="6">
        <f>E$19*D17/100</f>
        <v>237.25</v>
      </c>
      <c r="F17" s="6">
        <f>F$19*D17/100</f>
        <v>274</v>
      </c>
      <c r="G17" s="5">
        <f>G$19*D17/100</f>
        <v>274</v>
      </c>
      <c r="H17" s="14">
        <f t="shared" si="0"/>
        <v>137</v>
      </c>
    </row>
    <row r="18" spans="1:8" ht="15.75">
      <c r="A18" s="3" t="s">
        <v>3</v>
      </c>
      <c r="B18" s="59" t="s">
        <v>82</v>
      </c>
      <c r="D18" s="48">
        <v>15</v>
      </c>
      <c r="E18" s="6">
        <f>E$19*D18/100</f>
        <v>142.35</v>
      </c>
      <c r="F18" s="6">
        <f>F$19*D18/100</f>
        <v>164.4</v>
      </c>
      <c r="G18" s="5">
        <f>G$19*D18/100</f>
        <v>164.4</v>
      </c>
      <c r="H18" s="14">
        <f t="shared" si="0"/>
        <v>82.2</v>
      </c>
    </row>
    <row r="19" spans="1:8" ht="15.75">
      <c r="A19" s="3" t="s">
        <v>5</v>
      </c>
      <c r="C19" s="59">
        <v>20</v>
      </c>
      <c r="D19" s="48"/>
      <c r="E19" s="5">
        <v>949</v>
      </c>
      <c r="F19" s="5">
        <v>1096</v>
      </c>
      <c r="G19" s="5">
        <f>F19</f>
        <v>1096</v>
      </c>
      <c r="H19" s="14">
        <f t="shared" si="0"/>
        <v>548</v>
      </c>
    </row>
    <row r="20" spans="1:8" ht="15.75">
      <c r="A20" s="2" t="s">
        <v>69</v>
      </c>
      <c r="D20" s="48"/>
      <c r="E20" s="5"/>
      <c r="F20" s="5"/>
      <c r="G20" s="5">
        <f>F20</f>
        <v>0</v>
      </c>
      <c r="H20" s="14">
        <f t="shared" si="0"/>
        <v>0</v>
      </c>
    </row>
    <row r="21" spans="1:8" ht="15.75">
      <c r="A21" s="3" t="s">
        <v>72</v>
      </c>
      <c r="D21" s="48">
        <v>33</v>
      </c>
      <c r="E21" s="6">
        <f>E$25*D21/100</f>
        <v>272.91</v>
      </c>
      <c r="F21" s="6">
        <f>F$25*D21/100</f>
        <v>345.18</v>
      </c>
      <c r="G21" s="5">
        <f>G$25*D21/100</f>
        <v>345.18</v>
      </c>
      <c r="H21" s="14">
        <f t="shared" si="0"/>
        <v>172.59</v>
      </c>
    </row>
    <row r="22" spans="1:8" ht="15.75">
      <c r="A22" s="3" t="s">
        <v>70</v>
      </c>
      <c r="D22" s="48">
        <v>25</v>
      </c>
      <c r="E22" s="6">
        <f>E$25*D22/100</f>
        <v>206.75</v>
      </c>
      <c r="F22" s="6">
        <f>F$25*D22/100</f>
        <v>261.5</v>
      </c>
      <c r="G22" s="5">
        <f>G$25*D22/100</f>
        <v>261.5</v>
      </c>
      <c r="H22" s="14">
        <f t="shared" si="0"/>
        <v>130.75</v>
      </c>
    </row>
    <row r="23" spans="1:8" ht="15.75">
      <c r="A23" s="3" t="s">
        <v>71</v>
      </c>
      <c r="D23" s="48">
        <v>25</v>
      </c>
      <c r="E23" s="6">
        <f>E$25*D23/100</f>
        <v>206.75</v>
      </c>
      <c r="F23" s="6">
        <f>F$25*D23/100</f>
        <v>261.5</v>
      </c>
      <c r="G23" s="5">
        <f>G$25*D23/100</f>
        <v>261.5</v>
      </c>
      <c r="H23" s="14">
        <f t="shared" si="0"/>
        <v>130.75</v>
      </c>
    </row>
    <row r="24" spans="1:8" ht="15.75">
      <c r="A24" s="3" t="s">
        <v>3</v>
      </c>
      <c r="B24" s="59" t="s">
        <v>83</v>
      </c>
      <c r="D24" s="48">
        <v>15</v>
      </c>
      <c r="E24" s="6">
        <f>E$25*D24/100</f>
        <v>124.05</v>
      </c>
      <c r="F24" s="6">
        <f>F$25*D24/100</f>
        <v>156.9</v>
      </c>
      <c r="G24" s="5">
        <f>G$25*D24/100</f>
        <v>156.9</v>
      </c>
      <c r="H24" s="14">
        <f t="shared" si="0"/>
        <v>78.45</v>
      </c>
    </row>
    <row r="25" spans="1:8" ht="15.75">
      <c r="A25" s="3" t="s">
        <v>5</v>
      </c>
      <c r="C25" s="59">
        <v>19</v>
      </c>
      <c r="D25" s="48"/>
      <c r="E25" s="5">
        <v>827</v>
      </c>
      <c r="F25" s="5">
        <v>1046</v>
      </c>
      <c r="G25" s="5">
        <f>F25</f>
        <v>1046</v>
      </c>
      <c r="H25" s="14">
        <f t="shared" si="0"/>
        <v>523</v>
      </c>
    </row>
    <row r="26" spans="1:8" ht="15.75">
      <c r="A26" s="2" t="s">
        <v>73</v>
      </c>
      <c r="D26" s="48"/>
      <c r="E26" s="5"/>
      <c r="F26" s="5"/>
      <c r="G26" s="5"/>
      <c r="H26" s="14"/>
    </row>
    <row r="27" spans="1:8" ht="15.75">
      <c r="A27" s="3" t="s">
        <v>71</v>
      </c>
      <c r="D27" s="48">
        <v>25</v>
      </c>
      <c r="E27" s="6">
        <f>E$29*D27/100</f>
        <v>193.25</v>
      </c>
      <c r="F27" s="6">
        <f>F$29*D27/100</f>
        <v>248.75</v>
      </c>
      <c r="G27" s="5">
        <f>G$29*D27/100</f>
        <v>237.25</v>
      </c>
      <c r="H27" s="14">
        <f>G27/2</f>
        <v>118.625</v>
      </c>
    </row>
    <row r="28" spans="1:8" ht="15.75">
      <c r="A28" s="3" t="s">
        <v>3</v>
      </c>
      <c r="B28" s="59" t="s">
        <v>84</v>
      </c>
      <c r="D28" s="48">
        <v>15</v>
      </c>
      <c r="E28" s="6">
        <f>E$29*D28/100</f>
        <v>115.95</v>
      </c>
      <c r="F28" s="6">
        <f>F$29*D28/100</f>
        <v>149.25</v>
      </c>
      <c r="G28" s="5">
        <f>G$29*D28/100</f>
        <v>142.35</v>
      </c>
      <c r="H28" s="14">
        <f>G28/2</f>
        <v>71.175</v>
      </c>
    </row>
    <row r="29" spans="1:8" ht="15.75">
      <c r="A29" s="3" t="s">
        <v>5</v>
      </c>
      <c r="C29" s="59">
        <v>17</v>
      </c>
      <c r="D29" s="48"/>
      <c r="E29" s="5">
        <v>773</v>
      </c>
      <c r="F29" s="5">
        <v>995</v>
      </c>
      <c r="G29" s="5">
        <v>949</v>
      </c>
      <c r="H29" s="14">
        <f>G29/2</f>
        <v>474.5</v>
      </c>
    </row>
    <row r="30" spans="1:8" ht="15.75">
      <c r="A30" s="2" t="s">
        <v>74</v>
      </c>
      <c r="D30" s="48"/>
      <c r="E30" s="5"/>
      <c r="F30" s="5"/>
      <c r="G30" s="5"/>
      <c r="H30" s="14"/>
    </row>
    <row r="31" spans="1:8" ht="15.75">
      <c r="A31" s="3" t="s">
        <v>71</v>
      </c>
      <c r="D31" s="48">
        <v>25</v>
      </c>
      <c r="E31" s="6">
        <f>E$33*D31/100</f>
        <v>169</v>
      </c>
      <c r="F31" s="6">
        <f>F$33*D31/100</f>
        <v>237.25</v>
      </c>
      <c r="G31" s="5">
        <f>G$33*D31/100</f>
        <v>206.75</v>
      </c>
      <c r="H31" s="14">
        <f>G31/2</f>
        <v>103.375</v>
      </c>
    </row>
    <row r="32" spans="1:8" ht="15.75">
      <c r="A32" s="3" t="s">
        <v>3</v>
      </c>
      <c r="B32" s="60" t="s">
        <v>85</v>
      </c>
      <c r="C32" s="60"/>
      <c r="D32" s="48">
        <v>15</v>
      </c>
      <c r="E32" s="6">
        <f>E$33*D32/100</f>
        <v>101.4</v>
      </c>
      <c r="F32" s="6">
        <f>F$33*D32/100</f>
        <v>142.35</v>
      </c>
      <c r="G32" s="5">
        <f>G$33*D32/100</f>
        <v>124.05</v>
      </c>
      <c r="H32" s="14">
        <f>G32/2</f>
        <v>62.025</v>
      </c>
    </row>
    <row r="33" spans="1:8" ht="15.75">
      <c r="A33" s="3" t="s">
        <v>5</v>
      </c>
      <c r="C33" s="59">
        <v>15</v>
      </c>
      <c r="D33" s="48"/>
      <c r="E33" s="5">
        <v>676</v>
      </c>
      <c r="F33" s="5">
        <v>949</v>
      </c>
      <c r="G33" s="5">
        <v>827</v>
      </c>
      <c r="H33" s="14">
        <f>G33/2</f>
        <v>413.5</v>
      </c>
    </row>
    <row r="34" spans="1:8" ht="15.75">
      <c r="A34" s="2" t="s">
        <v>75</v>
      </c>
      <c r="D34" s="48"/>
      <c r="E34" s="5"/>
      <c r="F34" s="5"/>
      <c r="G34" s="5"/>
      <c r="H34" s="14"/>
    </row>
    <row r="35" spans="1:8" ht="15.75">
      <c r="A35" s="3" t="s">
        <v>71</v>
      </c>
      <c r="D35" s="48">
        <v>25</v>
      </c>
      <c r="E35" s="6">
        <f>E$37*D35/100</f>
        <v>147</v>
      </c>
      <c r="F35" s="6">
        <f>F$37*D35/100</f>
        <v>221.5</v>
      </c>
      <c r="G35" s="5">
        <f>G$37*D35/100</f>
        <v>180.5</v>
      </c>
      <c r="H35" s="14">
        <f>G35/2</f>
        <v>90.25</v>
      </c>
    </row>
    <row r="36" spans="1:8" ht="15.75">
      <c r="A36" s="3" t="s">
        <v>3</v>
      </c>
      <c r="B36" s="60" t="s">
        <v>86</v>
      </c>
      <c r="C36" s="60"/>
      <c r="D36" s="48">
        <v>15</v>
      </c>
      <c r="E36" s="6">
        <f>E$37*D36/100</f>
        <v>88.2</v>
      </c>
      <c r="F36" s="6">
        <f>F$37*D36/100</f>
        <v>132.9</v>
      </c>
      <c r="G36" s="5">
        <f>G$37*D36/100</f>
        <v>108.3</v>
      </c>
      <c r="H36" s="14">
        <f>G36/2</f>
        <v>54.15</v>
      </c>
    </row>
    <row r="37" spans="1:8" ht="15.75">
      <c r="A37" s="3" t="s">
        <v>5</v>
      </c>
      <c r="C37" s="59">
        <v>13</v>
      </c>
      <c r="D37" s="48"/>
      <c r="E37" s="5">
        <v>588</v>
      </c>
      <c r="F37" s="5">
        <v>886</v>
      </c>
      <c r="G37" s="5">
        <v>722</v>
      </c>
      <c r="H37" s="14">
        <f>G37/2</f>
        <v>361</v>
      </c>
    </row>
    <row r="38" spans="1:8" ht="15.75" customHeight="1">
      <c r="A38" s="56" t="s">
        <v>11</v>
      </c>
      <c r="D38" s="49"/>
      <c r="E38" s="51"/>
      <c r="F38" s="51"/>
      <c r="G38" s="51"/>
      <c r="H38" s="14"/>
    </row>
    <row r="39" spans="1:8" ht="15.75">
      <c r="A39" s="2" t="s">
        <v>36</v>
      </c>
      <c r="B39" s="60" t="s">
        <v>87</v>
      </c>
      <c r="C39" s="59">
        <v>14</v>
      </c>
      <c r="D39" s="48"/>
      <c r="E39" s="5">
        <v>550</v>
      </c>
      <c r="F39" s="5">
        <v>773</v>
      </c>
      <c r="G39" s="5">
        <f>F39</f>
        <v>773</v>
      </c>
      <c r="H39" s="14">
        <f>G39/2</f>
        <v>386.5</v>
      </c>
    </row>
    <row r="40" spans="1:8" ht="15.75">
      <c r="A40" s="2" t="s">
        <v>56</v>
      </c>
      <c r="B40" s="60" t="s">
        <v>88</v>
      </c>
      <c r="C40" s="59">
        <v>13</v>
      </c>
      <c r="D40" s="48"/>
      <c r="E40" s="5">
        <v>676</v>
      </c>
      <c r="F40" s="5">
        <v>722</v>
      </c>
      <c r="G40" s="5">
        <f>F40</f>
        <v>722</v>
      </c>
      <c r="H40" s="14">
        <f>G40/2</f>
        <v>361</v>
      </c>
    </row>
    <row r="41" spans="1:8" ht="15.75">
      <c r="A41" s="3" t="s">
        <v>14</v>
      </c>
      <c r="B41" s="60" t="s">
        <v>89</v>
      </c>
      <c r="C41" s="59">
        <v>12</v>
      </c>
      <c r="D41" s="48"/>
      <c r="E41" s="5">
        <v>630</v>
      </c>
      <c r="F41" s="5">
        <v>676</v>
      </c>
      <c r="G41" s="5">
        <f>F41</f>
        <v>676</v>
      </c>
      <c r="H41" s="14">
        <f>G41/2</f>
        <v>338</v>
      </c>
    </row>
    <row r="42" spans="1:8" ht="15.75">
      <c r="A42" s="3" t="s">
        <v>15</v>
      </c>
      <c r="B42" s="60" t="s">
        <v>90</v>
      </c>
      <c r="C42" s="59">
        <v>11</v>
      </c>
      <c r="D42" s="48"/>
      <c r="E42" s="5">
        <v>512</v>
      </c>
      <c r="F42" s="5">
        <v>630</v>
      </c>
      <c r="G42" s="5">
        <f>F42</f>
        <v>630</v>
      </c>
      <c r="H42" s="14">
        <f>G42/2</f>
        <v>315</v>
      </c>
    </row>
    <row r="43" spans="1:8" ht="15.75">
      <c r="A43" s="2" t="s">
        <v>16</v>
      </c>
      <c r="B43" s="60" t="s">
        <v>91</v>
      </c>
      <c r="C43" s="59">
        <v>12</v>
      </c>
      <c r="D43" s="48"/>
      <c r="E43" s="5"/>
      <c r="F43" s="5">
        <v>676</v>
      </c>
      <c r="G43" s="5">
        <f>F43</f>
        <v>676</v>
      </c>
      <c r="H43" s="14">
        <f>G43/2</f>
        <v>338</v>
      </c>
    </row>
    <row r="44" spans="1:8" ht="15.75">
      <c r="A44" s="2" t="s">
        <v>17</v>
      </c>
      <c r="D44" s="48"/>
      <c r="E44" s="5"/>
      <c r="F44" s="5"/>
      <c r="G44" s="5"/>
      <c r="H44" s="14"/>
    </row>
    <row r="45" spans="1:8" ht="15.75">
      <c r="A45" s="3" t="s">
        <v>13</v>
      </c>
      <c r="B45" s="60" t="s">
        <v>92</v>
      </c>
      <c r="C45" s="59">
        <v>10</v>
      </c>
      <c r="D45" s="48"/>
      <c r="E45" s="5">
        <v>550</v>
      </c>
      <c r="F45" s="5">
        <v>588</v>
      </c>
      <c r="G45" s="5">
        <f>F45</f>
        <v>588</v>
      </c>
      <c r="H45" s="14">
        <f>G45/2</f>
        <v>294</v>
      </c>
    </row>
    <row r="46" spans="1:8" ht="15.75">
      <c r="A46" s="3" t="s">
        <v>14</v>
      </c>
      <c r="B46" s="60" t="s">
        <v>93</v>
      </c>
      <c r="C46" s="59">
        <v>9</v>
      </c>
      <c r="D46" s="48"/>
      <c r="E46" s="5">
        <v>512</v>
      </c>
      <c r="F46" s="5">
        <v>550</v>
      </c>
      <c r="G46" s="5">
        <f>F46</f>
        <v>550</v>
      </c>
      <c r="H46" s="14">
        <f>G46/2</f>
        <v>275</v>
      </c>
    </row>
    <row r="47" spans="1:8" ht="15.75">
      <c r="A47" s="3" t="s">
        <v>15</v>
      </c>
      <c r="B47" s="60" t="s">
        <v>94</v>
      </c>
      <c r="C47" s="59">
        <v>8</v>
      </c>
      <c r="D47" s="48"/>
      <c r="E47" s="5">
        <v>496</v>
      </c>
      <c r="F47" s="5">
        <v>512</v>
      </c>
      <c r="G47" s="5">
        <f>F47</f>
        <v>512</v>
      </c>
      <c r="H47" s="14">
        <f>G47/2</f>
        <v>256</v>
      </c>
    </row>
    <row r="48" spans="1:8" ht="21" customHeight="1">
      <c r="A48" s="56" t="s">
        <v>18</v>
      </c>
      <c r="D48" s="49"/>
      <c r="E48" s="51"/>
      <c r="F48" s="51"/>
      <c r="G48" s="51"/>
      <c r="H48" s="14"/>
    </row>
    <row r="49" spans="1:8" ht="15.75">
      <c r="A49" s="2" t="s">
        <v>36</v>
      </c>
      <c r="B49" s="59">
        <v>10</v>
      </c>
      <c r="C49" s="59">
        <v>10</v>
      </c>
      <c r="D49" s="48"/>
      <c r="E49" s="5"/>
      <c r="F49" s="5">
        <v>588</v>
      </c>
      <c r="G49" s="5">
        <f aca="true" t="shared" si="1" ref="G49:G57">F49</f>
        <v>588</v>
      </c>
      <c r="H49" s="14">
        <f aca="true" t="shared" si="2" ref="H49:H57">G49/2</f>
        <v>294</v>
      </c>
    </row>
    <row r="50" spans="1:8" ht="15.75">
      <c r="A50" s="2" t="s">
        <v>57</v>
      </c>
      <c r="B50" s="59">
        <v>9</v>
      </c>
      <c r="C50" s="59">
        <v>9</v>
      </c>
      <c r="D50" s="48"/>
      <c r="E50" s="5"/>
      <c r="F50" s="5">
        <v>550</v>
      </c>
      <c r="G50" s="5">
        <f t="shared" si="1"/>
        <v>550</v>
      </c>
      <c r="H50" s="14">
        <f t="shared" si="2"/>
        <v>275</v>
      </c>
    </row>
    <row r="51" spans="1:8" ht="15.75">
      <c r="A51" s="3" t="s">
        <v>14</v>
      </c>
      <c r="B51" s="59">
        <v>8</v>
      </c>
      <c r="C51" s="59">
        <v>8</v>
      </c>
      <c r="D51" s="48"/>
      <c r="E51" s="5"/>
      <c r="F51" s="5">
        <v>512</v>
      </c>
      <c r="G51" s="5">
        <f t="shared" si="1"/>
        <v>512</v>
      </c>
      <c r="H51" s="14">
        <f t="shared" si="2"/>
        <v>256</v>
      </c>
    </row>
    <row r="52" spans="1:8" ht="15.75">
      <c r="A52" s="3" t="s">
        <v>19</v>
      </c>
      <c r="B52" s="59">
        <v>7</v>
      </c>
      <c r="C52" s="59">
        <v>7</v>
      </c>
      <c r="D52" s="48"/>
      <c r="E52" s="5"/>
      <c r="F52" s="5">
        <v>496</v>
      </c>
      <c r="G52" s="5">
        <f t="shared" si="1"/>
        <v>496</v>
      </c>
      <c r="H52" s="14">
        <f t="shared" si="2"/>
        <v>248</v>
      </c>
    </row>
    <row r="53" spans="1:8" ht="15.75">
      <c r="A53" s="2" t="s">
        <v>20</v>
      </c>
      <c r="B53" s="59">
        <v>6</v>
      </c>
      <c r="C53" s="59">
        <v>6</v>
      </c>
      <c r="D53" s="48"/>
      <c r="E53" s="5"/>
      <c r="F53" s="5">
        <v>483</v>
      </c>
      <c r="G53" s="5">
        <f t="shared" si="1"/>
        <v>483</v>
      </c>
      <c r="H53" s="14">
        <f t="shared" si="2"/>
        <v>241.5</v>
      </c>
    </row>
    <row r="54" spans="1:8" ht="15.75">
      <c r="A54" s="2" t="s">
        <v>21</v>
      </c>
      <c r="B54" s="59">
        <v>5</v>
      </c>
      <c r="C54" s="59">
        <v>5</v>
      </c>
      <c r="D54" s="48"/>
      <c r="E54" s="5"/>
      <c r="F54" s="5">
        <v>470</v>
      </c>
      <c r="G54" s="5">
        <f t="shared" si="1"/>
        <v>470</v>
      </c>
      <c r="H54" s="14">
        <f t="shared" si="2"/>
        <v>235</v>
      </c>
    </row>
    <row r="55" spans="1:8" ht="15.75">
      <c r="A55" s="2" t="s">
        <v>22</v>
      </c>
      <c r="B55" s="60" t="s">
        <v>95</v>
      </c>
      <c r="C55" s="59">
        <v>5</v>
      </c>
      <c r="D55" s="48"/>
      <c r="E55" s="5">
        <v>458</v>
      </c>
      <c r="F55" s="5">
        <v>470</v>
      </c>
      <c r="G55" s="5">
        <f t="shared" si="1"/>
        <v>470</v>
      </c>
      <c r="H55" s="14">
        <f t="shared" si="2"/>
        <v>235</v>
      </c>
    </row>
    <row r="56" spans="1:8" ht="15.75">
      <c r="A56" s="2" t="s">
        <v>23</v>
      </c>
      <c r="B56" s="59">
        <v>9</v>
      </c>
      <c r="C56" s="59">
        <v>9</v>
      </c>
      <c r="D56" s="48"/>
      <c r="E56" s="5"/>
      <c r="F56" s="5">
        <v>550</v>
      </c>
      <c r="G56" s="5">
        <f t="shared" si="1"/>
        <v>550</v>
      </c>
      <c r="H56" s="14">
        <f t="shared" si="2"/>
        <v>275</v>
      </c>
    </row>
    <row r="57" spans="1:8" ht="15.75">
      <c r="A57" s="2" t="s">
        <v>24</v>
      </c>
      <c r="B57" s="59">
        <v>8</v>
      </c>
      <c r="C57" s="59">
        <v>8</v>
      </c>
      <c r="D57" s="45"/>
      <c r="E57" s="5"/>
      <c r="F57" s="5">
        <v>512</v>
      </c>
      <c r="G57" s="5">
        <f t="shared" si="1"/>
        <v>512</v>
      </c>
      <c r="H57" s="5">
        <f t="shared" si="2"/>
        <v>256</v>
      </c>
    </row>
    <row r="58" spans="2:23" ht="15.75">
      <c r="B58" s="61"/>
      <c r="C58" s="61"/>
      <c r="D58" s="62"/>
      <c r="E58" s="63"/>
      <c r="F58" s="63"/>
      <c r="G58" s="63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</row>
    <row r="59" spans="1:23" ht="15.75">
      <c r="A59" s="1" t="s">
        <v>27</v>
      </c>
      <c r="B59" s="61"/>
      <c r="C59" s="61"/>
      <c r="D59" s="62"/>
      <c r="E59" s="63"/>
      <c r="F59" s="63"/>
      <c r="G59" s="63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</row>
    <row r="60" spans="2:23" ht="15.75">
      <c r="B60" s="61"/>
      <c r="C60" s="61"/>
      <c r="D60" s="62"/>
      <c r="E60" s="63"/>
      <c r="F60" s="63"/>
      <c r="G60" s="63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</row>
    <row r="61" spans="1:23" ht="15.75" customHeight="1">
      <c r="A61" s="1" t="s">
        <v>28</v>
      </c>
      <c r="B61" s="61"/>
      <c r="C61" s="61"/>
      <c r="D61" s="62"/>
      <c r="E61" s="63"/>
      <c r="F61" s="63"/>
      <c r="G61" s="63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</row>
    <row r="62" spans="1:23" ht="15.75">
      <c r="A62" s="1" t="s">
        <v>96</v>
      </c>
      <c r="B62" s="61"/>
      <c r="C62" s="61"/>
      <c r="D62" s="62"/>
      <c r="E62" s="63"/>
      <c r="F62" s="63"/>
      <c r="G62" s="63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</row>
    <row r="63" spans="2:23" ht="15.75" customHeight="1">
      <c r="B63" s="61"/>
      <c r="C63" s="61"/>
      <c r="D63" s="62"/>
      <c r="E63" s="63"/>
      <c r="F63" s="63"/>
      <c r="G63" s="63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</row>
    <row r="64" spans="2:23" ht="15.75">
      <c r="B64" s="61"/>
      <c r="C64" s="61"/>
      <c r="D64" s="62"/>
      <c r="E64" s="63"/>
      <c r="F64" s="63"/>
      <c r="G64" s="63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</row>
    <row r="65" spans="2:23" ht="15.75" customHeight="1">
      <c r="B65" s="61"/>
      <c r="C65" s="61"/>
      <c r="D65" s="62"/>
      <c r="E65" s="63"/>
      <c r="F65" s="63"/>
      <c r="G65" s="63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</row>
    <row r="66" spans="2:23" ht="15.75">
      <c r="B66" s="61"/>
      <c r="C66" s="61"/>
      <c r="D66" s="62"/>
      <c r="E66" s="63"/>
      <c r="F66" s="63"/>
      <c r="G66" s="63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</row>
    <row r="67" spans="2:23" ht="15.75">
      <c r="B67" s="61"/>
      <c r="C67" s="61"/>
      <c r="D67" s="62"/>
      <c r="E67" s="63"/>
      <c r="F67" s="63"/>
      <c r="G67" s="63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</row>
    <row r="68" spans="2:23" ht="15.75">
      <c r="B68" s="61"/>
      <c r="C68" s="61"/>
      <c r="D68" s="62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</row>
    <row r="69" spans="2:23" ht="15.75">
      <c r="B69" s="61"/>
      <c r="C69" s="61"/>
      <c r="D69" s="62"/>
      <c r="E69" s="63"/>
      <c r="F69" s="63"/>
      <c r="G69" s="63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</row>
    <row r="70" spans="2:23" ht="15.75">
      <c r="B70" s="61"/>
      <c r="C70" s="61"/>
      <c r="D70" s="62"/>
      <c r="E70" s="64"/>
      <c r="F70" s="63"/>
      <c r="G70" s="63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</row>
    <row r="71" spans="2:23" ht="15.75">
      <c r="B71" s="61"/>
      <c r="C71" s="61"/>
      <c r="D71" s="62"/>
      <c r="E71" s="64"/>
      <c r="F71" s="63"/>
      <c r="G71" s="63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</row>
    <row r="72" spans="2:23" ht="15.75">
      <c r="B72" s="61"/>
      <c r="C72" s="61"/>
      <c r="D72" s="62"/>
      <c r="E72" s="64"/>
      <c r="F72" s="63"/>
      <c r="G72" s="63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</row>
    <row r="73" spans="2:23" ht="15.75">
      <c r="B73" s="61"/>
      <c r="C73" s="61"/>
      <c r="D73" s="62"/>
      <c r="E73" s="64"/>
      <c r="F73" s="63"/>
      <c r="G73" s="63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</row>
    <row r="74" spans="2:23" ht="15.75">
      <c r="B74" s="61"/>
      <c r="C74" s="61"/>
      <c r="D74" s="62"/>
      <c r="E74" s="64"/>
      <c r="F74" s="63"/>
      <c r="G74" s="63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</row>
    <row r="75" spans="2:23" ht="15.75">
      <c r="B75" s="61"/>
      <c r="C75" s="61"/>
      <c r="D75" s="62"/>
      <c r="E75" s="64"/>
      <c r="F75" s="63"/>
      <c r="G75" s="63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</row>
    <row r="76" spans="2:23" ht="15.75">
      <c r="B76" s="61"/>
      <c r="C76" s="61"/>
      <c r="D76" s="62"/>
      <c r="E76" s="64"/>
      <c r="F76" s="63"/>
      <c r="G76" s="63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</row>
    <row r="77" spans="2:23" ht="15.75">
      <c r="B77" s="61"/>
      <c r="C77" s="61"/>
      <c r="D77" s="62"/>
      <c r="E77" s="64"/>
      <c r="F77" s="63"/>
      <c r="G77" s="63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</row>
    <row r="78" spans="2:23" ht="15.75">
      <c r="B78" s="61"/>
      <c r="C78" s="61"/>
      <c r="D78" s="62"/>
      <c r="E78" s="64"/>
      <c r="F78" s="63"/>
      <c r="G78" s="63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</row>
  </sheetData>
  <sheetProtection/>
  <mergeCells count="5">
    <mergeCell ref="A1:A3"/>
    <mergeCell ref="B1:C1"/>
    <mergeCell ref="D1:D2"/>
    <mergeCell ref="E1:H1"/>
    <mergeCell ref="E2:F2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2" sqref="D2"/>
    </sheetView>
  </sheetViews>
  <sheetFormatPr defaultColWidth="8.796875" defaultRowHeight="15"/>
  <cols>
    <col min="1" max="1" width="10.59765625" style="66" customWidth="1"/>
    <col min="2" max="2" width="11.09765625" style="66" customWidth="1"/>
    <col min="3" max="3" width="16" style="66" bestFit="1" customWidth="1"/>
    <col min="4" max="4" width="13.8984375" style="66" customWidth="1"/>
    <col min="5" max="16384" width="9" style="66" customWidth="1"/>
  </cols>
  <sheetData>
    <row r="1" spans="1:4" ht="50.25" thickBot="1">
      <c r="A1" s="67" t="s">
        <v>102</v>
      </c>
      <c r="B1" s="67" t="s">
        <v>103</v>
      </c>
      <c r="C1" s="68" t="s">
        <v>109</v>
      </c>
      <c r="D1" s="68" t="s">
        <v>110</v>
      </c>
    </row>
    <row r="2" spans="1:4" ht="17.25" thickBot="1">
      <c r="A2" s="67">
        <v>1</v>
      </c>
      <c r="B2" s="67">
        <v>1</v>
      </c>
      <c r="C2" s="69">
        <f>440*B2</f>
        <v>440</v>
      </c>
      <c r="D2" s="70">
        <f aca="true" t="shared" si="0" ref="D2:D26">ROUND(C2,0)</f>
        <v>440</v>
      </c>
    </row>
    <row r="3" spans="1:4" ht="17.25" thickBot="1">
      <c r="A3" s="67">
        <v>2</v>
      </c>
      <c r="B3" s="67">
        <v>1.06</v>
      </c>
      <c r="C3" s="69">
        <f aca="true" t="shared" si="1" ref="C3:C26">440*B3</f>
        <v>466.40000000000003</v>
      </c>
      <c r="D3" s="70">
        <f t="shared" si="0"/>
        <v>466</v>
      </c>
    </row>
    <row r="4" spans="1:4" ht="17.25" thickBot="1">
      <c r="A4" s="67">
        <v>3</v>
      </c>
      <c r="B4" s="67">
        <v>1.12</v>
      </c>
      <c r="C4" s="69">
        <f t="shared" si="1"/>
        <v>492.80000000000007</v>
      </c>
      <c r="D4" s="70">
        <f t="shared" si="0"/>
        <v>493</v>
      </c>
    </row>
    <row r="5" spans="1:4" ht="17.25" thickBot="1">
      <c r="A5" s="67">
        <v>4</v>
      </c>
      <c r="B5" s="67">
        <v>1.18</v>
      </c>
      <c r="C5" s="69">
        <f t="shared" si="1"/>
        <v>519.1999999999999</v>
      </c>
      <c r="D5" s="70">
        <f t="shared" si="0"/>
        <v>519</v>
      </c>
    </row>
    <row r="6" spans="1:4" ht="17.25" thickBot="1">
      <c r="A6" s="67">
        <v>5</v>
      </c>
      <c r="B6" s="67">
        <v>1.24</v>
      </c>
      <c r="C6" s="69">
        <f t="shared" si="1"/>
        <v>545.6</v>
      </c>
      <c r="D6" s="70">
        <f t="shared" si="0"/>
        <v>546</v>
      </c>
    </row>
    <row r="7" spans="1:4" ht="17.25" thickBot="1">
      <c r="A7" s="67">
        <v>6</v>
      </c>
      <c r="B7" s="67">
        <v>1.3</v>
      </c>
      <c r="C7" s="69">
        <f t="shared" si="1"/>
        <v>572</v>
      </c>
      <c r="D7" s="70">
        <f t="shared" si="0"/>
        <v>572</v>
      </c>
    </row>
    <row r="8" spans="1:4" ht="17.25" thickBot="1">
      <c r="A8" s="67">
        <v>7</v>
      </c>
      <c r="B8" s="67">
        <v>1.37</v>
      </c>
      <c r="C8" s="69">
        <f t="shared" si="1"/>
        <v>602.8000000000001</v>
      </c>
      <c r="D8" s="70">
        <f t="shared" si="0"/>
        <v>603</v>
      </c>
    </row>
    <row r="9" spans="1:4" ht="17.25" thickBot="1">
      <c r="A9" s="67">
        <v>8</v>
      </c>
      <c r="B9" s="67">
        <v>1.47</v>
      </c>
      <c r="C9" s="69">
        <f t="shared" si="1"/>
        <v>646.8</v>
      </c>
      <c r="D9" s="70">
        <f t="shared" si="0"/>
        <v>647</v>
      </c>
    </row>
    <row r="10" spans="1:4" ht="17.25" thickBot="1">
      <c r="A10" s="67">
        <v>9</v>
      </c>
      <c r="B10" s="67">
        <v>1.57</v>
      </c>
      <c r="C10" s="69">
        <f t="shared" si="1"/>
        <v>690.8000000000001</v>
      </c>
      <c r="D10" s="70">
        <f t="shared" si="0"/>
        <v>691</v>
      </c>
    </row>
    <row r="11" spans="1:4" ht="17.25" thickBot="1">
      <c r="A11" s="67">
        <v>10</v>
      </c>
      <c r="B11" s="67">
        <v>1.66</v>
      </c>
      <c r="C11" s="69">
        <f t="shared" si="1"/>
        <v>730.4</v>
      </c>
      <c r="D11" s="70">
        <f t="shared" si="0"/>
        <v>730</v>
      </c>
    </row>
    <row r="12" spans="1:4" ht="17.25" thickBot="1">
      <c r="A12" s="67">
        <v>11</v>
      </c>
      <c r="B12" s="67">
        <v>1.78</v>
      </c>
      <c r="C12" s="69">
        <f t="shared" si="1"/>
        <v>783.2</v>
      </c>
      <c r="D12" s="70">
        <f t="shared" si="0"/>
        <v>783</v>
      </c>
    </row>
    <row r="13" spans="1:4" ht="17.25" thickBot="1">
      <c r="A13" s="67">
        <v>12</v>
      </c>
      <c r="B13" s="67">
        <v>1.92</v>
      </c>
      <c r="C13" s="69">
        <f t="shared" si="1"/>
        <v>844.8</v>
      </c>
      <c r="D13" s="70">
        <f t="shared" si="0"/>
        <v>845</v>
      </c>
    </row>
    <row r="14" spans="1:4" ht="17.25" thickBot="1">
      <c r="A14" s="67">
        <v>13</v>
      </c>
      <c r="B14" s="67">
        <v>2.07</v>
      </c>
      <c r="C14" s="69">
        <f t="shared" si="1"/>
        <v>910.8</v>
      </c>
      <c r="D14" s="70">
        <f t="shared" si="0"/>
        <v>911</v>
      </c>
    </row>
    <row r="15" spans="1:4" ht="17.25" thickBot="1">
      <c r="A15" s="67">
        <v>14</v>
      </c>
      <c r="B15" s="67">
        <v>2.21</v>
      </c>
      <c r="C15" s="69">
        <f t="shared" si="1"/>
        <v>972.4</v>
      </c>
      <c r="D15" s="70">
        <f t="shared" si="0"/>
        <v>972</v>
      </c>
    </row>
    <row r="16" spans="1:4" ht="17.25" thickBot="1">
      <c r="A16" s="67">
        <v>15</v>
      </c>
      <c r="B16" s="67">
        <v>2.35</v>
      </c>
      <c r="C16" s="69">
        <f t="shared" si="1"/>
        <v>1034</v>
      </c>
      <c r="D16" s="70">
        <f t="shared" si="0"/>
        <v>1034</v>
      </c>
    </row>
    <row r="17" spans="1:4" ht="17.25" thickBot="1">
      <c r="A17" s="67">
        <v>16</v>
      </c>
      <c r="B17" s="67">
        <v>2.5</v>
      </c>
      <c r="C17" s="69">
        <f t="shared" si="1"/>
        <v>1100</v>
      </c>
      <c r="D17" s="70">
        <f t="shared" si="0"/>
        <v>1100</v>
      </c>
    </row>
    <row r="18" spans="1:4" ht="17.25" thickBot="1">
      <c r="A18" s="67">
        <v>17</v>
      </c>
      <c r="B18" s="67">
        <v>2.66</v>
      </c>
      <c r="C18" s="69">
        <f t="shared" si="1"/>
        <v>1170.4</v>
      </c>
      <c r="D18" s="70">
        <f t="shared" si="0"/>
        <v>1170</v>
      </c>
    </row>
    <row r="19" spans="1:4" ht="17.25" thickBot="1">
      <c r="A19" s="67">
        <v>18</v>
      </c>
      <c r="B19" s="67">
        <v>2.83</v>
      </c>
      <c r="C19" s="69">
        <f t="shared" si="1"/>
        <v>1245.2</v>
      </c>
      <c r="D19" s="70">
        <f t="shared" si="0"/>
        <v>1245</v>
      </c>
    </row>
    <row r="20" spans="1:4" ht="17.25" thickBot="1">
      <c r="A20" s="67">
        <v>19</v>
      </c>
      <c r="B20" s="67">
        <v>3.01</v>
      </c>
      <c r="C20" s="69">
        <f t="shared" si="1"/>
        <v>1324.3999999999999</v>
      </c>
      <c r="D20" s="70">
        <f t="shared" si="0"/>
        <v>1324</v>
      </c>
    </row>
    <row r="21" spans="1:4" ht="17.25" thickBot="1">
      <c r="A21" s="67">
        <v>20</v>
      </c>
      <c r="B21" s="67">
        <v>3.25</v>
      </c>
      <c r="C21" s="69">
        <f t="shared" si="1"/>
        <v>1430</v>
      </c>
      <c r="D21" s="70">
        <f t="shared" si="0"/>
        <v>1430</v>
      </c>
    </row>
    <row r="22" spans="1:4" ht="17.25" thickBot="1">
      <c r="A22" s="67">
        <v>21</v>
      </c>
      <c r="B22" s="67">
        <v>3.41</v>
      </c>
      <c r="C22" s="69">
        <f t="shared" si="1"/>
        <v>1500.4</v>
      </c>
      <c r="D22" s="70">
        <f t="shared" si="0"/>
        <v>1500</v>
      </c>
    </row>
    <row r="23" spans="1:4" ht="17.25" thickBot="1">
      <c r="A23" s="67">
        <v>22</v>
      </c>
      <c r="B23" s="67">
        <v>3.5</v>
      </c>
      <c r="C23" s="69">
        <f t="shared" si="1"/>
        <v>1540</v>
      </c>
      <c r="D23" s="70">
        <f t="shared" si="0"/>
        <v>1540</v>
      </c>
    </row>
    <row r="24" spans="1:4" ht="17.25" thickBot="1">
      <c r="A24" s="67">
        <v>23</v>
      </c>
      <c r="B24" s="67">
        <v>3.71</v>
      </c>
      <c r="C24" s="69">
        <f t="shared" si="1"/>
        <v>1632.4</v>
      </c>
      <c r="D24" s="70">
        <f t="shared" si="0"/>
        <v>1632</v>
      </c>
    </row>
    <row r="25" spans="1:4" ht="17.25" thickBot="1">
      <c r="A25" s="67">
        <v>24</v>
      </c>
      <c r="B25" s="67">
        <v>3.8</v>
      </c>
      <c r="C25" s="69">
        <f t="shared" si="1"/>
        <v>1672</v>
      </c>
      <c r="D25" s="70">
        <f t="shared" si="0"/>
        <v>1672</v>
      </c>
    </row>
    <row r="26" spans="1:4" ht="17.25" thickBot="1">
      <c r="A26" s="67">
        <v>25</v>
      </c>
      <c r="B26" s="67">
        <v>3.93</v>
      </c>
      <c r="C26" s="69">
        <f t="shared" si="1"/>
        <v>1729.2</v>
      </c>
      <c r="D26" s="70">
        <f t="shared" si="0"/>
        <v>1729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58" sqref="F58"/>
    </sheetView>
  </sheetViews>
  <sheetFormatPr defaultColWidth="8.796875" defaultRowHeight="15"/>
  <cols>
    <col min="1" max="1" width="30.3984375" style="1" customWidth="1"/>
    <col min="2" max="2" width="6.59765625" style="59" customWidth="1"/>
    <col min="3" max="3" width="6.5" style="59" customWidth="1"/>
    <col min="4" max="4" width="6.69921875" style="50" customWidth="1"/>
    <col min="5" max="5" width="9" style="1" customWidth="1"/>
    <col min="6" max="6" width="9" style="6" customWidth="1"/>
    <col min="7" max="7" width="9.69921875" style="6" customWidth="1"/>
    <col min="8" max="16384" width="9" style="1" customWidth="1"/>
  </cols>
  <sheetData>
    <row r="1" spans="1:8" ht="33" customHeight="1">
      <c r="A1" s="118" t="s">
        <v>51</v>
      </c>
      <c r="B1" s="123" t="s">
        <v>97</v>
      </c>
      <c r="C1" s="124"/>
      <c r="D1" s="125" t="s">
        <v>79</v>
      </c>
      <c r="E1" s="115" t="s">
        <v>111</v>
      </c>
      <c r="F1" s="116"/>
      <c r="G1" s="116"/>
      <c r="H1" s="117"/>
    </row>
    <row r="2" spans="1:8" ht="64.5" customHeight="1">
      <c r="A2" s="119"/>
      <c r="B2" s="59" t="s">
        <v>98</v>
      </c>
      <c r="C2" s="59" t="s">
        <v>99</v>
      </c>
      <c r="D2" s="126"/>
      <c r="E2" s="91" t="s">
        <v>46</v>
      </c>
      <c r="F2" s="91"/>
      <c r="G2" s="10" t="s">
        <v>48</v>
      </c>
      <c r="H2" s="57" t="s">
        <v>49</v>
      </c>
    </row>
    <row r="3" spans="1:8" ht="15.75">
      <c r="A3" s="120"/>
      <c r="D3" s="48" t="s">
        <v>76</v>
      </c>
      <c r="E3" s="53" t="s">
        <v>9</v>
      </c>
      <c r="F3" s="52" t="s">
        <v>10</v>
      </c>
      <c r="G3" s="54"/>
      <c r="H3" s="14"/>
    </row>
    <row r="4" spans="1:8" ht="15.75">
      <c r="A4" s="7" t="s">
        <v>26</v>
      </c>
      <c r="D4" s="47"/>
      <c r="E4" s="7"/>
      <c r="F4" s="8"/>
      <c r="G4" s="22"/>
      <c r="H4" s="14"/>
    </row>
    <row r="5" spans="1:8" ht="15.75">
      <c r="A5" s="3" t="s">
        <v>70</v>
      </c>
      <c r="D5" s="48">
        <v>25</v>
      </c>
      <c r="E5" s="6">
        <f>E$8*D5/100</f>
        <v>292.5</v>
      </c>
      <c r="F5" s="6">
        <f>F$8*D5/100</f>
        <v>357.5</v>
      </c>
      <c r="G5" s="5">
        <f>G$8*D5/100</f>
        <v>357.5</v>
      </c>
      <c r="H5" s="14">
        <f>G5/2</f>
        <v>178.75</v>
      </c>
    </row>
    <row r="6" spans="1:8" ht="15.75">
      <c r="A6" s="3" t="s">
        <v>71</v>
      </c>
      <c r="D6" s="48">
        <v>25</v>
      </c>
      <c r="E6" s="6">
        <f>E$8*D6/100</f>
        <v>292.5</v>
      </c>
      <c r="F6" s="6">
        <f>F$8*D6/100</f>
        <v>357.5</v>
      </c>
      <c r="G6" s="5">
        <f>G$8*D6/100</f>
        <v>357.5</v>
      </c>
      <c r="H6" s="14">
        <f>G6/2</f>
        <v>178.75</v>
      </c>
    </row>
    <row r="7" spans="1:8" ht="15.75">
      <c r="A7" s="3" t="s">
        <v>3</v>
      </c>
      <c r="B7" s="59" t="s">
        <v>82</v>
      </c>
      <c r="D7" s="48">
        <v>15</v>
      </c>
      <c r="E7" s="6">
        <f>E$8*D7/100</f>
        <v>175.5</v>
      </c>
      <c r="F7" s="6">
        <f>F$8*D7/100</f>
        <v>214.5</v>
      </c>
      <c r="G7" s="5">
        <f>G$8*D7/100</f>
        <v>214.5</v>
      </c>
      <c r="H7" s="14">
        <f>G7/2</f>
        <v>107.25</v>
      </c>
    </row>
    <row r="8" spans="1:8" ht="15.75">
      <c r="A8" s="3" t="s">
        <v>5</v>
      </c>
      <c r="C8" s="59">
        <v>20</v>
      </c>
      <c r="D8" s="48"/>
      <c r="E8" s="5">
        <v>1170</v>
      </c>
      <c r="F8" s="5">
        <v>1430</v>
      </c>
      <c r="G8" s="5">
        <f>F8</f>
        <v>1430</v>
      </c>
      <c r="H8" s="14">
        <f>G8/2</f>
        <v>715</v>
      </c>
    </row>
    <row r="9" spans="1:8" ht="15.75">
      <c r="A9" s="55" t="s">
        <v>37</v>
      </c>
      <c r="D9" s="49"/>
      <c r="E9" s="44"/>
      <c r="F9" s="14"/>
      <c r="G9" s="14"/>
      <c r="H9" s="14"/>
    </row>
    <row r="10" spans="1:8" ht="15.75">
      <c r="A10" s="3" t="s">
        <v>70</v>
      </c>
      <c r="D10" s="48">
        <v>25</v>
      </c>
      <c r="E10" s="6">
        <f>E$13*D10/100</f>
        <v>275</v>
      </c>
      <c r="F10" s="6">
        <f>F$13*D10/100</f>
        <v>311.25</v>
      </c>
      <c r="G10" s="5">
        <f>G$13*D10/100</f>
        <v>311.25</v>
      </c>
      <c r="H10" s="14">
        <f>G10/2</f>
        <v>155.625</v>
      </c>
    </row>
    <row r="11" spans="1:8" ht="15.75">
      <c r="A11" s="3" t="s">
        <v>71</v>
      </c>
      <c r="D11" s="48">
        <v>25</v>
      </c>
      <c r="E11" s="6">
        <f>E$13*D11/100</f>
        <v>275</v>
      </c>
      <c r="F11" s="6">
        <f>F$13*D11/100</f>
        <v>311.25</v>
      </c>
      <c r="G11" s="5">
        <f>G$13*D11/100</f>
        <v>311.25</v>
      </c>
      <c r="H11" s="14">
        <f>G11/2</f>
        <v>155.625</v>
      </c>
    </row>
    <row r="12" spans="1:8" ht="15.75">
      <c r="A12" s="3" t="s">
        <v>3</v>
      </c>
      <c r="B12" s="59" t="s">
        <v>81</v>
      </c>
      <c r="D12" s="48">
        <v>15</v>
      </c>
      <c r="E12" s="6">
        <f>E$13*D12/100</f>
        <v>165</v>
      </c>
      <c r="F12" s="6">
        <f>F$13*D12/100</f>
        <v>186.75</v>
      </c>
      <c r="G12" s="5">
        <f>G$13*D12/100</f>
        <v>186.75</v>
      </c>
      <c r="H12" s="14">
        <f>G12/2</f>
        <v>93.375</v>
      </c>
    </row>
    <row r="13" spans="1:8" ht="15.75">
      <c r="A13" s="3" t="s">
        <v>5</v>
      </c>
      <c r="C13" s="59">
        <v>18</v>
      </c>
      <c r="D13" s="48"/>
      <c r="E13" s="5">
        <v>1100</v>
      </c>
      <c r="F13" s="5">
        <v>1245</v>
      </c>
      <c r="G13" s="5">
        <f>F13</f>
        <v>1245</v>
      </c>
      <c r="H13" s="14">
        <f>G13/2</f>
        <v>622.5</v>
      </c>
    </row>
    <row r="14" spans="1:8" ht="15.75">
      <c r="A14" s="2" t="s">
        <v>68</v>
      </c>
      <c r="D14" s="48"/>
      <c r="E14" s="5"/>
      <c r="F14" s="5"/>
      <c r="G14" s="5"/>
      <c r="H14" s="14"/>
    </row>
    <row r="15" spans="1:8" ht="15.75">
      <c r="A15" s="3" t="s">
        <v>72</v>
      </c>
      <c r="D15" s="48">
        <v>33</v>
      </c>
      <c r="E15" s="6">
        <f>E$19*D15/100</f>
        <v>386.1</v>
      </c>
      <c r="F15" s="6">
        <f>F$19*D15/100</f>
        <v>471.9</v>
      </c>
      <c r="G15" s="5">
        <f>G$19*D15/100</f>
        <v>471.9</v>
      </c>
      <c r="H15" s="14">
        <f aca="true" t="shared" si="0" ref="H15:H25">G15/2</f>
        <v>235.95</v>
      </c>
    </row>
    <row r="16" spans="1:8" ht="15.75">
      <c r="A16" s="3" t="s">
        <v>70</v>
      </c>
      <c r="D16" s="48">
        <v>25</v>
      </c>
      <c r="E16" s="6">
        <f>E$19*D16/100</f>
        <v>292.5</v>
      </c>
      <c r="F16" s="6">
        <f>F$19*D16/100</f>
        <v>357.5</v>
      </c>
      <c r="G16" s="5">
        <f>G$19*D16/100</f>
        <v>357.5</v>
      </c>
      <c r="H16" s="14">
        <f t="shared" si="0"/>
        <v>178.75</v>
      </c>
    </row>
    <row r="17" spans="1:8" ht="15.75">
      <c r="A17" s="3" t="s">
        <v>71</v>
      </c>
      <c r="D17" s="48">
        <v>25</v>
      </c>
      <c r="E17" s="6">
        <f>E$19*D17/100</f>
        <v>292.5</v>
      </c>
      <c r="F17" s="6">
        <f>F$19*D17/100</f>
        <v>357.5</v>
      </c>
      <c r="G17" s="5">
        <f>G$19*D17/100</f>
        <v>357.5</v>
      </c>
      <c r="H17" s="14">
        <f t="shared" si="0"/>
        <v>178.75</v>
      </c>
    </row>
    <row r="18" spans="1:8" ht="15.75">
      <c r="A18" s="3" t="s">
        <v>3</v>
      </c>
      <c r="B18" s="59" t="s">
        <v>82</v>
      </c>
      <c r="D18" s="48">
        <v>15</v>
      </c>
      <c r="E18" s="6">
        <f>E$19*D18/100</f>
        <v>175.5</v>
      </c>
      <c r="F18" s="6">
        <f>F$19*D18/100</f>
        <v>214.5</v>
      </c>
      <c r="G18" s="5">
        <f>G$19*D18/100</f>
        <v>214.5</v>
      </c>
      <c r="H18" s="14">
        <f t="shared" si="0"/>
        <v>107.25</v>
      </c>
    </row>
    <row r="19" spans="1:8" ht="15.75">
      <c r="A19" s="3" t="s">
        <v>5</v>
      </c>
      <c r="C19" s="59">
        <v>20</v>
      </c>
      <c r="D19" s="48"/>
      <c r="E19" s="5">
        <v>1170</v>
      </c>
      <c r="F19" s="5">
        <v>1430</v>
      </c>
      <c r="G19" s="5">
        <f>F19</f>
        <v>1430</v>
      </c>
      <c r="H19" s="14">
        <f t="shared" si="0"/>
        <v>715</v>
      </c>
    </row>
    <row r="20" spans="1:8" ht="15.75">
      <c r="A20" s="2" t="s">
        <v>69</v>
      </c>
      <c r="D20" s="48"/>
      <c r="E20" s="5"/>
      <c r="F20" s="5"/>
      <c r="G20" s="5">
        <f>F20</f>
        <v>0</v>
      </c>
      <c r="H20" s="14">
        <f t="shared" si="0"/>
        <v>0</v>
      </c>
    </row>
    <row r="21" spans="1:8" ht="15.75">
      <c r="A21" s="3" t="s">
        <v>72</v>
      </c>
      <c r="D21" s="48">
        <v>33</v>
      </c>
      <c r="E21" s="6">
        <f>E$25*D21/100</f>
        <v>341.22</v>
      </c>
      <c r="F21" s="6">
        <f>F$25*D21/100</f>
        <v>436.92</v>
      </c>
      <c r="G21" s="5">
        <f>G$25*D21/100</f>
        <v>436.92</v>
      </c>
      <c r="H21" s="14">
        <f t="shared" si="0"/>
        <v>218.46</v>
      </c>
    </row>
    <row r="22" spans="1:8" ht="15.75">
      <c r="A22" s="3" t="s">
        <v>70</v>
      </c>
      <c r="D22" s="48">
        <v>25</v>
      </c>
      <c r="E22" s="6">
        <f>E$25*D22/100</f>
        <v>258.5</v>
      </c>
      <c r="F22" s="6">
        <f>F$25*D22/100</f>
        <v>331</v>
      </c>
      <c r="G22" s="5">
        <f>G$25*D22/100</f>
        <v>331</v>
      </c>
      <c r="H22" s="14">
        <f t="shared" si="0"/>
        <v>165.5</v>
      </c>
    </row>
    <row r="23" spans="1:8" ht="15.75">
      <c r="A23" s="3" t="s">
        <v>71</v>
      </c>
      <c r="D23" s="48">
        <v>25</v>
      </c>
      <c r="E23" s="6">
        <f>E$25*D23/100</f>
        <v>258.5</v>
      </c>
      <c r="F23" s="6">
        <f>F$25*D23/100</f>
        <v>331</v>
      </c>
      <c r="G23" s="5">
        <f>G$25*D23/100</f>
        <v>331</v>
      </c>
      <c r="H23" s="14">
        <f t="shared" si="0"/>
        <v>165.5</v>
      </c>
    </row>
    <row r="24" spans="1:8" ht="15.75">
      <c r="A24" s="3" t="s">
        <v>3</v>
      </c>
      <c r="B24" s="59" t="s">
        <v>83</v>
      </c>
      <c r="D24" s="48">
        <v>15</v>
      </c>
      <c r="E24" s="6">
        <f>E$25*D24/100</f>
        <v>155.1</v>
      </c>
      <c r="F24" s="6">
        <f>F$25*D24/100</f>
        <v>198.6</v>
      </c>
      <c r="G24" s="5">
        <f>G$25*D24/100</f>
        <v>198.6</v>
      </c>
      <c r="H24" s="14">
        <f t="shared" si="0"/>
        <v>99.3</v>
      </c>
    </row>
    <row r="25" spans="1:8" ht="15.75">
      <c r="A25" s="3" t="s">
        <v>5</v>
      </c>
      <c r="C25" s="59">
        <v>19</v>
      </c>
      <c r="D25" s="48"/>
      <c r="E25" s="5">
        <v>1034</v>
      </c>
      <c r="F25" s="5">
        <v>1324</v>
      </c>
      <c r="G25" s="5">
        <f>F25</f>
        <v>1324</v>
      </c>
      <c r="H25" s="14">
        <f t="shared" si="0"/>
        <v>662</v>
      </c>
    </row>
    <row r="26" spans="1:8" ht="15.75">
      <c r="A26" s="2" t="s">
        <v>73</v>
      </c>
      <c r="D26" s="48"/>
      <c r="E26" s="5"/>
      <c r="F26" s="5"/>
      <c r="G26" s="5"/>
      <c r="H26" s="14"/>
    </row>
    <row r="27" spans="1:8" ht="15.75">
      <c r="A27" s="3" t="s">
        <v>71</v>
      </c>
      <c r="D27" s="48">
        <v>25</v>
      </c>
      <c r="E27" s="6">
        <f>E$29*D27/100</f>
        <v>243</v>
      </c>
      <c r="F27" s="6">
        <f>F$29*D27/100</f>
        <v>311.25</v>
      </c>
      <c r="G27" s="5">
        <f>G$29*D27/100</f>
        <v>292.5</v>
      </c>
      <c r="H27" s="14">
        <f>G27/2</f>
        <v>146.25</v>
      </c>
    </row>
    <row r="28" spans="1:8" ht="15.75">
      <c r="A28" s="3" t="s">
        <v>3</v>
      </c>
      <c r="B28" s="59" t="s">
        <v>84</v>
      </c>
      <c r="D28" s="48">
        <v>15</v>
      </c>
      <c r="E28" s="6">
        <f>E$29*D28/100</f>
        <v>145.8</v>
      </c>
      <c r="F28" s="6">
        <f>F$29*D28/100</f>
        <v>186.75</v>
      </c>
      <c r="G28" s="5">
        <f>G$29*D28/100</f>
        <v>175.5</v>
      </c>
      <c r="H28" s="14">
        <f>G28/2</f>
        <v>87.75</v>
      </c>
    </row>
    <row r="29" spans="1:8" ht="15.75">
      <c r="A29" s="3" t="s">
        <v>5</v>
      </c>
      <c r="C29" s="59">
        <v>17</v>
      </c>
      <c r="D29" s="48"/>
      <c r="E29" s="5">
        <v>972</v>
      </c>
      <c r="F29" s="5">
        <v>1245</v>
      </c>
      <c r="G29" s="5">
        <v>1170</v>
      </c>
      <c r="H29" s="14">
        <f>G29/2</f>
        <v>585</v>
      </c>
    </row>
    <row r="30" spans="1:8" ht="15.75">
      <c r="A30" s="2" t="s">
        <v>74</v>
      </c>
      <c r="D30" s="48"/>
      <c r="E30" s="5"/>
      <c r="F30" s="5"/>
      <c r="G30" s="5"/>
      <c r="H30" s="14"/>
    </row>
    <row r="31" spans="1:8" ht="15.75">
      <c r="A31" s="3" t="s">
        <v>71</v>
      </c>
      <c r="D31" s="48">
        <v>25</v>
      </c>
      <c r="E31" s="6">
        <f>E$33*D31/100</f>
        <v>211.25</v>
      </c>
      <c r="F31" s="6">
        <f>F$33*D31/100</f>
        <v>292.5</v>
      </c>
      <c r="G31" s="5">
        <f>G$33*D31/100</f>
        <v>258.5</v>
      </c>
      <c r="H31" s="14">
        <f>G31/2</f>
        <v>129.25</v>
      </c>
    </row>
    <row r="32" spans="1:8" ht="15.75">
      <c r="A32" s="3" t="s">
        <v>3</v>
      </c>
      <c r="B32" s="60" t="s">
        <v>85</v>
      </c>
      <c r="C32" s="60"/>
      <c r="D32" s="48">
        <v>15</v>
      </c>
      <c r="E32" s="6">
        <f>E$33*D32/100</f>
        <v>126.75</v>
      </c>
      <c r="F32" s="6">
        <f>F$33*D32/100</f>
        <v>175.5</v>
      </c>
      <c r="G32" s="5">
        <f>G$33*D32/100</f>
        <v>155.1</v>
      </c>
      <c r="H32" s="14">
        <f>G32/2</f>
        <v>77.55</v>
      </c>
    </row>
    <row r="33" spans="1:8" ht="15.75">
      <c r="A33" s="3" t="s">
        <v>5</v>
      </c>
      <c r="C33" s="59">
        <v>15</v>
      </c>
      <c r="D33" s="48"/>
      <c r="E33" s="5">
        <v>845</v>
      </c>
      <c r="F33" s="5">
        <v>1170</v>
      </c>
      <c r="G33" s="5">
        <v>1034</v>
      </c>
      <c r="H33" s="14">
        <f>G33/2</f>
        <v>517</v>
      </c>
    </row>
    <row r="34" spans="1:8" ht="15.75">
      <c r="A34" s="2" t="s">
        <v>75</v>
      </c>
      <c r="D34" s="48"/>
      <c r="E34" s="5"/>
      <c r="F34" s="5"/>
      <c r="G34" s="5"/>
      <c r="H34" s="14"/>
    </row>
    <row r="35" spans="1:8" ht="15.75">
      <c r="A35" s="3" t="s">
        <v>71</v>
      </c>
      <c r="D35" s="48">
        <v>25</v>
      </c>
      <c r="E35" s="6">
        <f>E$37*D35/100</f>
        <v>182.5</v>
      </c>
      <c r="F35" s="6">
        <f>F$37*D35/100</f>
        <v>275</v>
      </c>
      <c r="G35" s="5">
        <f>G$37*D35/100</f>
        <v>227.75</v>
      </c>
      <c r="H35" s="14">
        <f>G35/2</f>
        <v>113.875</v>
      </c>
    </row>
    <row r="36" spans="1:8" ht="15.75">
      <c r="A36" s="3" t="s">
        <v>3</v>
      </c>
      <c r="B36" s="60" t="s">
        <v>86</v>
      </c>
      <c r="C36" s="60"/>
      <c r="D36" s="48">
        <v>15</v>
      </c>
      <c r="E36" s="6">
        <f>E$37*D36/100</f>
        <v>109.5</v>
      </c>
      <c r="F36" s="6">
        <f>F$37*D36/100</f>
        <v>165</v>
      </c>
      <c r="G36" s="5">
        <f>G$37*D36/100</f>
        <v>136.65</v>
      </c>
      <c r="H36" s="14">
        <f>G36/2</f>
        <v>68.325</v>
      </c>
    </row>
    <row r="37" spans="1:8" ht="15.75">
      <c r="A37" s="3" t="s">
        <v>5</v>
      </c>
      <c r="C37" s="59">
        <v>13</v>
      </c>
      <c r="D37" s="48"/>
      <c r="E37" s="5">
        <v>730</v>
      </c>
      <c r="F37" s="5">
        <v>1100</v>
      </c>
      <c r="G37" s="5">
        <v>911</v>
      </c>
      <c r="H37" s="14">
        <f>G37/2</f>
        <v>455.5</v>
      </c>
    </row>
    <row r="38" spans="1:8" ht="15.75" customHeight="1">
      <c r="A38" s="56" t="s">
        <v>11</v>
      </c>
      <c r="D38" s="49"/>
      <c r="E38" s="51"/>
      <c r="F38" s="51"/>
      <c r="G38" s="51"/>
      <c r="H38" s="14"/>
    </row>
    <row r="39" spans="1:8" ht="15.75">
      <c r="A39" s="2" t="s">
        <v>36</v>
      </c>
      <c r="B39" s="60" t="s">
        <v>87</v>
      </c>
      <c r="C39" s="59">
        <v>14</v>
      </c>
      <c r="D39" s="48"/>
      <c r="E39" s="5">
        <v>691</v>
      </c>
      <c r="F39" s="5">
        <v>972</v>
      </c>
      <c r="G39" s="5">
        <f>F39</f>
        <v>972</v>
      </c>
      <c r="H39" s="14">
        <f>G39/2</f>
        <v>486</v>
      </c>
    </row>
    <row r="40" spans="1:8" ht="15.75">
      <c r="A40" s="2" t="s">
        <v>56</v>
      </c>
      <c r="B40" s="60" t="s">
        <v>88</v>
      </c>
      <c r="C40" s="59">
        <v>13</v>
      </c>
      <c r="D40" s="48"/>
      <c r="E40" s="5">
        <v>845</v>
      </c>
      <c r="F40" s="5">
        <v>911</v>
      </c>
      <c r="G40" s="5">
        <f>F40</f>
        <v>911</v>
      </c>
      <c r="H40" s="14">
        <f>G40/2</f>
        <v>455.5</v>
      </c>
    </row>
    <row r="41" spans="1:8" ht="15.75">
      <c r="A41" s="3" t="s">
        <v>14</v>
      </c>
      <c r="B41" s="60" t="s">
        <v>89</v>
      </c>
      <c r="C41" s="59">
        <v>12</v>
      </c>
      <c r="D41" s="48"/>
      <c r="E41" s="5">
        <v>783</v>
      </c>
      <c r="F41" s="5">
        <v>845</v>
      </c>
      <c r="G41" s="5">
        <f>F41</f>
        <v>845</v>
      </c>
      <c r="H41" s="14">
        <f>G41/2</f>
        <v>422.5</v>
      </c>
    </row>
    <row r="42" spans="1:8" ht="15.75">
      <c r="A42" s="3" t="s">
        <v>15</v>
      </c>
      <c r="B42" s="60" t="s">
        <v>90</v>
      </c>
      <c r="C42" s="59">
        <v>11</v>
      </c>
      <c r="D42" s="48"/>
      <c r="E42" s="5">
        <v>647</v>
      </c>
      <c r="F42" s="5">
        <v>783</v>
      </c>
      <c r="G42" s="5">
        <f>F42</f>
        <v>783</v>
      </c>
      <c r="H42" s="14">
        <f>G42/2</f>
        <v>391.5</v>
      </c>
    </row>
    <row r="43" spans="1:8" ht="15.75">
      <c r="A43" s="2" t="s">
        <v>16</v>
      </c>
      <c r="B43" s="60" t="s">
        <v>91</v>
      </c>
      <c r="C43" s="59">
        <v>12</v>
      </c>
      <c r="D43" s="48"/>
      <c r="E43" s="5"/>
      <c r="F43" s="5">
        <v>845</v>
      </c>
      <c r="G43" s="5">
        <f>F43</f>
        <v>845</v>
      </c>
      <c r="H43" s="14">
        <f>G43/2</f>
        <v>422.5</v>
      </c>
    </row>
    <row r="44" spans="1:8" ht="15.75">
      <c r="A44" s="2" t="s">
        <v>17</v>
      </c>
      <c r="D44" s="48"/>
      <c r="E44" s="5"/>
      <c r="F44" s="5"/>
      <c r="G44" s="5"/>
      <c r="H44" s="14"/>
    </row>
    <row r="45" spans="1:8" ht="15.75">
      <c r="A45" s="3" t="s">
        <v>13</v>
      </c>
      <c r="B45" s="60" t="s">
        <v>92</v>
      </c>
      <c r="C45" s="59">
        <v>10</v>
      </c>
      <c r="D45" s="48"/>
      <c r="E45" s="5">
        <v>691</v>
      </c>
      <c r="F45" s="5">
        <v>730</v>
      </c>
      <c r="G45" s="5">
        <f>F45</f>
        <v>730</v>
      </c>
      <c r="H45" s="14">
        <f>G45/2</f>
        <v>365</v>
      </c>
    </row>
    <row r="46" spans="1:8" ht="15.75">
      <c r="A46" s="3" t="s">
        <v>14</v>
      </c>
      <c r="B46" s="60" t="s">
        <v>93</v>
      </c>
      <c r="C46" s="59">
        <v>9</v>
      </c>
      <c r="D46" s="48"/>
      <c r="E46" s="5">
        <v>647</v>
      </c>
      <c r="F46" s="5">
        <v>691</v>
      </c>
      <c r="G46" s="5">
        <f>F46</f>
        <v>691</v>
      </c>
      <c r="H46" s="14">
        <f>G46/2</f>
        <v>345.5</v>
      </c>
    </row>
    <row r="47" spans="1:8" ht="15.75">
      <c r="A47" s="3" t="s">
        <v>15</v>
      </c>
      <c r="B47" s="60" t="s">
        <v>94</v>
      </c>
      <c r="C47" s="59">
        <v>8</v>
      </c>
      <c r="D47" s="48"/>
      <c r="E47" s="5">
        <v>603</v>
      </c>
      <c r="F47" s="5">
        <v>647</v>
      </c>
      <c r="G47" s="5">
        <f>F47</f>
        <v>647</v>
      </c>
      <c r="H47" s="14">
        <f>G47/2</f>
        <v>323.5</v>
      </c>
    </row>
    <row r="48" spans="1:8" ht="21" customHeight="1">
      <c r="A48" s="56" t="s">
        <v>18</v>
      </c>
      <c r="D48" s="49"/>
      <c r="E48" s="51"/>
      <c r="F48" s="51"/>
      <c r="G48" s="51"/>
      <c r="H48" s="14"/>
    </row>
    <row r="49" spans="1:8" ht="15.75">
      <c r="A49" s="2" t="s">
        <v>36</v>
      </c>
      <c r="B49" s="59">
        <v>10</v>
      </c>
      <c r="C49" s="59">
        <v>10</v>
      </c>
      <c r="D49" s="48"/>
      <c r="E49" s="5"/>
      <c r="F49" s="5">
        <v>730</v>
      </c>
      <c r="G49" s="5">
        <f aca="true" t="shared" si="1" ref="G49:G57">F49</f>
        <v>730</v>
      </c>
      <c r="H49" s="14">
        <f aca="true" t="shared" si="2" ref="H49:H57">G49/2</f>
        <v>365</v>
      </c>
    </row>
    <row r="50" spans="1:8" ht="15.75">
      <c r="A50" s="2" t="s">
        <v>57</v>
      </c>
      <c r="B50" s="59">
        <v>9</v>
      </c>
      <c r="C50" s="59">
        <v>9</v>
      </c>
      <c r="D50" s="48"/>
      <c r="E50" s="5"/>
      <c r="F50" s="5">
        <v>691</v>
      </c>
      <c r="G50" s="5">
        <f t="shared" si="1"/>
        <v>691</v>
      </c>
      <c r="H50" s="14">
        <f t="shared" si="2"/>
        <v>345.5</v>
      </c>
    </row>
    <row r="51" spans="1:8" ht="15.75">
      <c r="A51" s="3" t="s">
        <v>14</v>
      </c>
      <c r="B51" s="59">
        <v>8</v>
      </c>
      <c r="C51" s="59">
        <v>8</v>
      </c>
      <c r="D51" s="48"/>
      <c r="E51" s="5"/>
      <c r="F51" s="5">
        <v>647</v>
      </c>
      <c r="G51" s="5">
        <f t="shared" si="1"/>
        <v>647</v>
      </c>
      <c r="H51" s="14">
        <f t="shared" si="2"/>
        <v>323.5</v>
      </c>
    </row>
    <row r="52" spans="1:8" ht="15.75">
      <c r="A52" s="3" t="s">
        <v>19</v>
      </c>
      <c r="B52" s="59">
        <v>7</v>
      </c>
      <c r="C52" s="59">
        <v>7</v>
      </c>
      <c r="D52" s="48"/>
      <c r="E52" s="5"/>
      <c r="F52" s="5">
        <v>603</v>
      </c>
      <c r="G52" s="5">
        <f t="shared" si="1"/>
        <v>603</v>
      </c>
      <c r="H52" s="14">
        <f t="shared" si="2"/>
        <v>301.5</v>
      </c>
    </row>
    <row r="53" spans="1:8" ht="15.75">
      <c r="A53" s="2" t="s">
        <v>20</v>
      </c>
      <c r="B53" s="59">
        <v>6</v>
      </c>
      <c r="C53" s="59">
        <v>6</v>
      </c>
      <c r="D53" s="48"/>
      <c r="E53" s="5"/>
      <c r="F53" s="5">
        <v>572</v>
      </c>
      <c r="G53" s="5">
        <f t="shared" si="1"/>
        <v>572</v>
      </c>
      <c r="H53" s="14">
        <f t="shared" si="2"/>
        <v>286</v>
      </c>
    </row>
    <row r="54" spans="1:8" ht="15.75">
      <c r="A54" s="2" t="s">
        <v>21</v>
      </c>
      <c r="B54" s="59">
        <v>5</v>
      </c>
      <c r="C54" s="59">
        <v>5</v>
      </c>
      <c r="D54" s="48"/>
      <c r="E54" s="5"/>
      <c r="F54" s="5">
        <v>546</v>
      </c>
      <c r="G54" s="5">
        <f t="shared" si="1"/>
        <v>546</v>
      </c>
      <c r="H54" s="14">
        <f t="shared" si="2"/>
        <v>273</v>
      </c>
    </row>
    <row r="55" spans="1:8" ht="15.75">
      <c r="A55" s="2" t="s">
        <v>22</v>
      </c>
      <c r="B55" s="60" t="s">
        <v>95</v>
      </c>
      <c r="C55" s="59">
        <v>5</v>
      </c>
      <c r="D55" s="48"/>
      <c r="E55" s="5">
        <v>519</v>
      </c>
      <c r="F55" s="5">
        <v>546</v>
      </c>
      <c r="G55" s="5">
        <f t="shared" si="1"/>
        <v>546</v>
      </c>
      <c r="H55" s="14">
        <f t="shared" si="2"/>
        <v>273</v>
      </c>
    </row>
    <row r="56" spans="1:8" ht="15.75">
      <c r="A56" s="2" t="s">
        <v>23</v>
      </c>
      <c r="B56" s="59">
        <v>9</v>
      </c>
      <c r="C56" s="59">
        <v>9</v>
      </c>
      <c r="D56" s="48"/>
      <c r="E56" s="5"/>
      <c r="F56" s="5">
        <v>691</v>
      </c>
      <c r="G56" s="5">
        <f t="shared" si="1"/>
        <v>691</v>
      </c>
      <c r="H56" s="14">
        <f t="shared" si="2"/>
        <v>345.5</v>
      </c>
    </row>
    <row r="57" spans="1:8" ht="15.75">
      <c r="A57" s="2" t="s">
        <v>24</v>
      </c>
      <c r="B57" s="59">
        <v>8</v>
      </c>
      <c r="C57" s="59">
        <v>8</v>
      </c>
      <c r="D57" s="45"/>
      <c r="E57" s="5"/>
      <c r="F57" s="5">
        <v>647</v>
      </c>
      <c r="G57" s="5">
        <f t="shared" si="1"/>
        <v>647</v>
      </c>
      <c r="H57" s="5">
        <f t="shared" si="2"/>
        <v>323.5</v>
      </c>
    </row>
    <row r="58" spans="2:23" ht="15.75">
      <c r="B58" s="61"/>
      <c r="C58" s="61"/>
      <c r="D58" s="62"/>
      <c r="E58" s="63"/>
      <c r="F58" s="63"/>
      <c r="G58" s="63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</row>
    <row r="59" spans="1:23" ht="15.75">
      <c r="A59" s="1" t="s">
        <v>27</v>
      </c>
      <c r="B59" s="61"/>
      <c r="C59" s="61"/>
      <c r="D59" s="62"/>
      <c r="E59" s="63"/>
      <c r="F59" s="63"/>
      <c r="G59" s="63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</row>
    <row r="60" spans="2:23" ht="15.75">
      <c r="B60" s="61"/>
      <c r="C60" s="61"/>
      <c r="D60" s="62"/>
      <c r="E60" s="63"/>
      <c r="F60" s="63"/>
      <c r="G60" s="63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</row>
    <row r="61" spans="1:23" ht="15.75" customHeight="1">
      <c r="A61" s="1" t="s">
        <v>28</v>
      </c>
      <c r="B61" s="61"/>
      <c r="C61" s="61"/>
      <c r="D61" s="62"/>
      <c r="E61" s="63"/>
      <c r="F61" s="63"/>
      <c r="G61" s="63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</row>
    <row r="62" spans="1:23" ht="15.75">
      <c r="A62" s="1" t="s">
        <v>96</v>
      </c>
      <c r="B62" s="61"/>
      <c r="C62" s="61"/>
      <c r="D62" s="62"/>
      <c r="E62" s="63"/>
      <c r="F62" s="63"/>
      <c r="G62" s="63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</row>
    <row r="63" spans="2:23" ht="15.75" customHeight="1">
      <c r="B63" s="61"/>
      <c r="C63" s="61"/>
      <c r="D63" s="62"/>
      <c r="E63" s="63"/>
      <c r="F63" s="63"/>
      <c r="G63" s="63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</row>
    <row r="64" spans="2:23" ht="15.75">
      <c r="B64" s="61"/>
      <c r="C64" s="61"/>
      <c r="D64" s="62"/>
      <c r="E64" s="63"/>
      <c r="F64" s="63"/>
      <c r="G64" s="63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</row>
    <row r="65" spans="2:23" ht="15.75" customHeight="1">
      <c r="B65" s="61"/>
      <c r="C65" s="61"/>
      <c r="D65" s="62"/>
      <c r="E65" s="63"/>
      <c r="F65" s="63"/>
      <c r="G65" s="63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</row>
    <row r="66" spans="2:23" ht="15.75">
      <c r="B66" s="61"/>
      <c r="C66" s="61"/>
      <c r="D66" s="62"/>
      <c r="E66" s="63"/>
      <c r="F66" s="63"/>
      <c r="G66" s="63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</row>
    <row r="67" spans="2:23" ht="15.75">
      <c r="B67" s="61"/>
      <c r="C67" s="61"/>
      <c r="D67" s="62"/>
      <c r="E67" s="63"/>
      <c r="F67" s="63"/>
      <c r="G67" s="63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</row>
    <row r="68" spans="2:23" ht="15.75">
      <c r="B68" s="61"/>
      <c r="C68" s="61"/>
      <c r="D68" s="62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</row>
    <row r="69" spans="2:23" ht="15.75">
      <c r="B69" s="61"/>
      <c r="C69" s="61"/>
      <c r="D69" s="62"/>
      <c r="E69" s="63"/>
      <c r="F69" s="63"/>
      <c r="G69" s="63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</row>
    <row r="70" spans="2:23" ht="15.75">
      <c r="B70" s="61"/>
      <c r="C70" s="61"/>
      <c r="D70" s="62"/>
      <c r="E70" s="64"/>
      <c r="F70" s="63"/>
      <c r="G70" s="63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</row>
    <row r="71" spans="2:23" ht="15.75">
      <c r="B71" s="61"/>
      <c r="C71" s="61"/>
      <c r="D71" s="62"/>
      <c r="E71" s="64"/>
      <c r="F71" s="63"/>
      <c r="G71" s="63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</row>
    <row r="72" spans="2:23" ht="15.75">
      <c r="B72" s="61"/>
      <c r="C72" s="61"/>
      <c r="D72" s="62"/>
      <c r="E72" s="64"/>
      <c r="F72" s="63"/>
      <c r="G72" s="63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</row>
    <row r="73" spans="2:23" ht="15.75">
      <c r="B73" s="61"/>
      <c r="C73" s="61"/>
      <c r="D73" s="62"/>
      <c r="E73" s="64"/>
      <c r="F73" s="63"/>
      <c r="G73" s="63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</row>
    <row r="74" spans="2:23" ht="15.75">
      <c r="B74" s="61"/>
      <c r="C74" s="61"/>
      <c r="D74" s="62"/>
      <c r="E74" s="64"/>
      <c r="F74" s="63"/>
      <c r="G74" s="63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</row>
    <row r="75" spans="2:23" ht="15.75">
      <c r="B75" s="61"/>
      <c r="C75" s="61"/>
      <c r="D75" s="62"/>
      <c r="E75" s="64"/>
      <c r="F75" s="63"/>
      <c r="G75" s="63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</row>
    <row r="76" spans="2:23" ht="15.75">
      <c r="B76" s="61"/>
      <c r="C76" s="61"/>
      <c r="D76" s="62"/>
      <c r="E76" s="64"/>
      <c r="F76" s="63"/>
      <c r="G76" s="63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</row>
    <row r="77" spans="2:23" ht="15.75">
      <c r="B77" s="61"/>
      <c r="C77" s="61"/>
      <c r="D77" s="62"/>
      <c r="E77" s="64"/>
      <c r="F77" s="63"/>
      <c r="G77" s="63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</row>
    <row r="78" spans="2:23" ht="15.75">
      <c r="B78" s="61"/>
      <c r="C78" s="61"/>
      <c r="D78" s="62"/>
      <c r="E78" s="64"/>
      <c r="F78" s="63"/>
      <c r="G78" s="63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</row>
  </sheetData>
  <sheetProtection/>
  <mergeCells count="5">
    <mergeCell ref="A1:A3"/>
    <mergeCell ref="B1:C1"/>
    <mergeCell ref="D1:D2"/>
    <mergeCell ref="E1:H1"/>
    <mergeCell ref="E2:F2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C7">
      <selection activeCell="F4" sqref="F4"/>
    </sheetView>
  </sheetViews>
  <sheetFormatPr defaultColWidth="8.796875" defaultRowHeight="15"/>
  <cols>
    <col min="1" max="1" width="10.59765625" style="66" customWidth="1"/>
    <col min="2" max="2" width="11.09765625" style="66" customWidth="1"/>
    <col min="3" max="3" width="16" style="66" bestFit="1" customWidth="1"/>
    <col min="4" max="4" width="13.8984375" style="66" customWidth="1"/>
    <col min="5" max="16384" width="9" style="66" customWidth="1"/>
  </cols>
  <sheetData>
    <row r="1" spans="1:4" ht="50.25" thickBot="1">
      <c r="A1" s="67" t="s">
        <v>102</v>
      </c>
      <c r="B1" s="67" t="s">
        <v>103</v>
      </c>
      <c r="C1" s="68" t="s">
        <v>112</v>
      </c>
      <c r="D1" s="68" t="s">
        <v>113</v>
      </c>
    </row>
    <row r="2" spans="1:4" ht="17.25" thickBot="1">
      <c r="A2" s="67">
        <v>1</v>
      </c>
      <c r="B2" s="67">
        <v>1</v>
      </c>
      <c r="C2" s="69">
        <v>460</v>
      </c>
      <c r="D2" s="70">
        <f aca="true" t="shared" si="0" ref="D2:D26">ROUND(C2,0)</f>
        <v>460</v>
      </c>
    </row>
    <row r="3" spans="1:4" ht="17.25" thickBot="1">
      <c r="A3" s="67">
        <v>2</v>
      </c>
      <c r="B3" s="67">
        <v>1.06</v>
      </c>
      <c r="C3" s="69">
        <f>$C$2*B3</f>
        <v>487.6</v>
      </c>
      <c r="D3" s="70">
        <f t="shared" si="0"/>
        <v>488</v>
      </c>
    </row>
    <row r="4" spans="1:4" ht="17.25" thickBot="1">
      <c r="A4" s="67">
        <v>3</v>
      </c>
      <c r="B4" s="67">
        <v>1.12</v>
      </c>
      <c r="C4" s="69">
        <f aca="true" t="shared" si="1" ref="C4:C26">$C$2*B4</f>
        <v>515.2</v>
      </c>
      <c r="D4" s="70">
        <f t="shared" si="0"/>
        <v>515</v>
      </c>
    </row>
    <row r="5" spans="1:4" ht="17.25" thickBot="1">
      <c r="A5" s="67">
        <v>4</v>
      </c>
      <c r="B5" s="67">
        <v>1.18</v>
      </c>
      <c r="C5" s="69">
        <f t="shared" si="1"/>
        <v>542.8</v>
      </c>
      <c r="D5" s="70">
        <f t="shared" si="0"/>
        <v>543</v>
      </c>
    </row>
    <row r="6" spans="1:4" ht="17.25" thickBot="1">
      <c r="A6" s="67">
        <v>5</v>
      </c>
      <c r="B6" s="67">
        <v>1.24</v>
      </c>
      <c r="C6" s="69">
        <f t="shared" si="1"/>
        <v>570.4</v>
      </c>
      <c r="D6" s="70">
        <f t="shared" si="0"/>
        <v>570</v>
      </c>
    </row>
    <row r="7" spans="1:4" ht="17.25" thickBot="1">
      <c r="A7" s="67">
        <v>6</v>
      </c>
      <c r="B7" s="67">
        <v>1.3</v>
      </c>
      <c r="C7" s="69">
        <f t="shared" si="1"/>
        <v>598</v>
      </c>
      <c r="D7" s="70">
        <f t="shared" si="0"/>
        <v>598</v>
      </c>
    </row>
    <row r="8" spans="1:4" ht="17.25" thickBot="1">
      <c r="A8" s="67">
        <v>7</v>
      </c>
      <c r="B8" s="67">
        <v>1.37</v>
      </c>
      <c r="C8" s="69">
        <f t="shared" si="1"/>
        <v>630.2</v>
      </c>
      <c r="D8" s="70">
        <f t="shared" si="0"/>
        <v>630</v>
      </c>
    </row>
    <row r="9" spans="1:4" ht="17.25" thickBot="1">
      <c r="A9" s="67">
        <v>8</v>
      </c>
      <c r="B9" s="67">
        <v>1.47</v>
      </c>
      <c r="C9" s="69">
        <f t="shared" si="1"/>
        <v>676.1999999999999</v>
      </c>
      <c r="D9" s="70">
        <f t="shared" si="0"/>
        <v>676</v>
      </c>
    </row>
    <row r="10" spans="1:4" ht="17.25" thickBot="1">
      <c r="A10" s="67">
        <v>9</v>
      </c>
      <c r="B10" s="67">
        <v>1.57</v>
      </c>
      <c r="C10" s="69">
        <f t="shared" si="1"/>
        <v>722.2</v>
      </c>
      <c r="D10" s="70">
        <f t="shared" si="0"/>
        <v>722</v>
      </c>
    </row>
    <row r="11" spans="1:4" ht="17.25" thickBot="1">
      <c r="A11" s="67">
        <v>10</v>
      </c>
      <c r="B11" s="67">
        <v>1.66</v>
      </c>
      <c r="C11" s="69">
        <f t="shared" si="1"/>
        <v>763.5999999999999</v>
      </c>
      <c r="D11" s="70">
        <f t="shared" si="0"/>
        <v>764</v>
      </c>
    </row>
    <row r="12" spans="1:4" ht="17.25" thickBot="1">
      <c r="A12" s="67">
        <v>11</v>
      </c>
      <c r="B12" s="67">
        <v>1.78</v>
      </c>
      <c r="C12" s="69">
        <f t="shared" si="1"/>
        <v>818.8000000000001</v>
      </c>
      <c r="D12" s="70">
        <f t="shared" si="0"/>
        <v>819</v>
      </c>
    </row>
    <row r="13" spans="1:4" ht="17.25" thickBot="1">
      <c r="A13" s="67">
        <v>12</v>
      </c>
      <c r="B13" s="67">
        <v>1.92</v>
      </c>
      <c r="C13" s="69">
        <f t="shared" si="1"/>
        <v>883.1999999999999</v>
      </c>
      <c r="D13" s="70">
        <f t="shared" si="0"/>
        <v>883</v>
      </c>
    </row>
    <row r="14" spans="1:4" ht="17.25" thickBot="1">
      <c r="A14" s="67">
        <v>13</v>
      </c>
      <c r="B14" s="67">
        <v>2.07</v>
      </c>
      <c r="C14" s="69">
        <f t="shared" si="1"/>
        <v>952.1999999999999</v>
      </c>
      <c r="D14" s="70">
        <f t="shared" si="0"/>
        <v>952</v>
      </c>
    </row>
    <row r="15" spans="1:4" ht="17.25" thickBot="1">
      <c r="A15" s="67">
        <v>14</v>
      </c>
      <c r="B15" s="67">
        <v>2.21</v>
      </c>
      <c r="C15" s="69">
        <f t="shared" si="1"/>
        <v>1016.6</v>
      </c>
      <c r="D15" s="70">
        <f t="shared" si="0"/>
        <v>1017</v>
      </c>
    </row>
    <row r="16" spans="1:4" ht="17.25" thickBot="1">
      <c r="A16" s="67">
        <v>15</v>
      </c>
      <c r="B16" s="67">
        <v>2.35</v>
      </c>
      <c r="C16" s="69">
        <f t="shared" si="1"/>
        <v>1081</v>
      </c>
      <c r="D16" s="70">
        <f t="shared" si="0"/>
        <v>1081</v>
      </c>
    </row>
    <row r="17" spans="1:4" ht="17.25" thickBot="1">
      <c r="A17" s="67">
        <v>16</v>
      </c>
      <c r="B17" s="67">
        <v>2.5</v>
      </c>
      <c r="C17" s="69">
        <f t="shared" si="1"/>
        <v>1150</v>
      </c>
      <c r="D17" s="70">
        <f t="shared" si="0"/>
        <v>1150</v>
      </c>
    </row>
    <row r="18" spans="1:4" ht="17.25" thickBot="1">
      <c r="A18" s="67">
        <v>17</v>
      </c>
      <c r="B18" s="67">
        <v>2.66</v>
      </c>
      <c r="C18" s="69">
        <f t="shared" si="1"/>
        <v>1223.6000000000001</v>
      </c>
      <c r="D18" s="70">
        <f t="shared" si="0"/>
        <v>1224</v>
      </c>
    </row>
    <row r="19" spans="1:4" ht="17.25" thickBot="1">
      <c r="A19" s="67">
        <v>18</v>
      </c>
      <c r="B19" s="67">
        <v>2.83</v>
      </c>
      <c r="C19" s="69">
        <f t="shared" si="1"/>
        <v>1301.8</v>
      </c>
      <c r="D19" s="70">
        <f t="shared" si="0"/>
        <v>1302</v>
      </c>
    </row>
    <row r="20" spans="1:4" ht="17.25" thickBot="1">
      <c r="A20" s="67">
        <v>19</v>
      </c>
      <c r="B20" s="67">
        <v>3.01</v>
      </c>
      <c r="C20" s="69">
        <f t="shared" si="1"/>
        <v>1384.6</v>
      </c>
      <c r="D20" s="70">
        <f t="shared" si="0"/>
        <v>1385</v>
      </c>
    </row>
    <row r="21" spans="1:4" ht="17.25" thickBot="1">
      <c r="A21" s="67">
        <v>20</v>
      </c>
      <c r="B21" s="67">
        <v>3.25</v>
      </c>
      <c r="C21" s="69">
        <f t="shared" si="1"/>
        <v>1495</v>
      </c>
      <c r="D21" s="70">
        <f t="shared" si="0"/>
        <v>1495</v>
      </c>
    </row>
    <row r="22" spans="1:4" ht="17.25" thickBot="1">
      <c r="A22" s="67">
        <v>21</v>
      </c>
      <c r="B22" s="67">
        <v>3.41</v>
      </c>
      <c r="C22" s="69">
        <f t="shared" si="1"/>
        <v>1568.6000000000001</v>
      </c>
      <c r="D22" s="70">
        <f t="shared" si="0"/>
        <v>1569</v>
      </c>
    </row>
    <row r="23" spans="1:4" ht="17.25" thickBot="1">
      <c r="A23" s="67">
        <v>22</v>
      </c>
      <c r="B23" s="67">
        <v>3.5</v>
      </c>
      <c r="C23" s="69">
        <f t="shared" si="1"/>
        <v>1610</v>
      </c>
      <c r="D23" s="70">
        <f t="shared" si="0"/>
        <v>1610</v>
      </c>
    </row>
    <row r="24" spans="1:4" ht="17.25" thickBot="1">
      <c r="A24" s="67">
        <v>23</v>
      </c>
      <c r="B24" s="67">
        <v>3.71</v>
      </c>
      <c r="C24" s="69">
        <f t="shared" si="1"/>
        <v>1706.6</v>
      </c>
      <c r="D24" s="70">
        <f t="shared" si="0"/>
        <v>1707</v>
      </c>
    </row>
    <row r="25" spans="1:4" ht="17.25" thickBot="1">
      <c r="A25" s="67">
        <v>24</v>
      </c>
      <c r="B25" s="67">
        <v>3.8</v>
      </c>
      <c r="C25" s="69">
        <f t="shared" si="1"/>
        <v>1748</v>
      </c>
      <c r="D25" s="70">
        <f t="shared" si="0"/>
        <v>1748</v>
      </c>
    </row>
    <row r="26" spans="1:4" ht="17.25" thickBot="1">
      <c r="A26" s="67">
        <v>25</v>
      </c>
      <c r="B26" s="67">
        <v>3.93</v>
      </c>
      <c r="C26" s="69">
        <f t="shared" si="1"/>
        <v>1807.8000000000002</v>
      </c>
      <c r="D26" s="70">
        <f t="shared" si="0"/>
        <v>1808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41" sqref="F41"/>
    </sheetView>
  </sheetViews>
  <sheetFormatPr defaultColWidth="8.796875" defaultRowHeight="15"/>
  <cols>
    <col min="1" max="1" width="30.3984375" style="1" customWidth="1"/>
    <col min="2" max="2" width="6.59765625" style="59" customWidth="1"/>
    <col min="3" max="3" width="6.5" style="59" customWidth="1"/>
    <col min="4" max="4" width="6.69921875" style="50" customWidth="1"/>
    <col min="5" max="5" width="9" style="1" customWidth="1"/>
    <col min="6" max="6" width="9" style="6" customWidth="1"/>
    <col min="7" max="7" width="9.69921875" style="6" customWidth="1"/>
    <col min="8" max="16384" width="9" style="1" customWidth="1"/>
  </cols>
  <sheetData>
    <row r="1" spans="1:8" ht="33" customHeight="1">
      <c r="A1" s="118" t="s">
        <v>51</v>
      </c>
      <c r="B1" s="123" t="s">
        <v>97</v>
      </c>
      <c r="C1" s="124"/>
      <c r="D1" s="125" t="s">
        <v>79</v>
      </c>
      <c r="E1" s="115" t="s">
        <v>114</v>
      </c>
      <c r="F1" s="116"/>
      <c r="G1" s="116"/>
      <c r="H1" s="117"/>
    </row>
    <row r="2" spans="1:8" ht="64.5" customHeight="1">
      <c r="A2" s="119"/>
      <c r="B2" s="59" t="s">
        <v>98</v>
      </c>
      <c r="C2" s="59" t="s">
        <v>99</v>
      </c>
      <c r="D2" s="126"/>
      <c r="E2" s="91" t="s">
        <v>46</v>
      </c>
      <c r="F2" s="91"/>
      <c r="G2" s="10" t="s">
        <v>48</v>
      </c>
      <c r="H2" s="57" t="s">
        <v>49</v>
      </c>
    </row>
    <row r="3" spans="1:8" ht="15.75">
      <c r="A3" s="120"/>
      <c r="D3" s="48" t="s">
        <v>76</v>
      </c>
      <c r="E3" s="53" t="s">
        <v>9</v>
      </c>
      <c r="F3" s="52" t="s">
        <v>10</v>
      </c>
      <c r="G3" s="54"/>
      <c r="H3" s="14"/>
    </row>
    <row r="4" spans="1:8" ht="15.75">
      <c r="A4" s="7" t="s">
        <v>26</v>
      </c>
      <c r="D4" s="47"/>
      <c r="E4" s="7"/>
      <c r="F4" s="8"/>
      <c r="G4" s="22"/>
      <c r="H4" s="14"/>
    </row>
    <row r="5" spans="1:8" ht="15.75">
      <c r="A5" s="3" t="s">
        <v>70</v>
      </c>
      <c r="D5" s="48">
        <v>25</v>
      </c>
      <c r="E5" s="6">
        <f>E$8*D5/100</f>
        <v>306</v>
      </c>
      <c r="F5" s="6">
        <f>F$8*D5/100</f>
        <v>373.75</v>
      </c>
      <c r="G5" s="5">
        <f>G$8*D5/100</f>
        <v>373.75</v>
      </c>
      <c r="H5" s="14">
        <f>G5/2</f>
        <v>186.875</v>
      </c>
    </row>
    <row r="6" spans="1:8" ht="15.75">
      <c r="A6" s="3" t="s">
        <v>71</v>
      </c>
      <c r="D6" s="48">
        <v>25</v>
      </c>
      <c r="E6" s="6">
        <f>E$8*D6/100</f>
        <v>306</v>
      </c>
      <c r="F6" s="6">
        <f>F$8*D6/100</f>
        <v>373.75</v>
      </c>
      <c r="G6" s="5">
        <f>G$8*D6/100</f>
        <v>373.75</v>
      </c>
      <c r="H6" s="14">
        <f>G6/2</f>
        <v>186.875</v>
      </c>
    </row>
    <row r="7" spans="1:8" ht="15.75">
      <c r="A7" s="3" t="s">
        <v>3</v>
      </c>
      <c r="B7" s="59" t="s">
        <v>82</v>
      </c>
      <c r="D7" s="48">
        <v>15</v>
      </c>
      <c r="E7" s="6">
        <f>E$8*D7/100</f>
        <v>183.6</v>
      </c>
      <c r="F7" s="6">
        <f>F$8*D7/100</f>
        <v>224.25</v>
      </c>
      <c r="G7" s="5">
        <f>G$8*D7/100</f>
        <v>224.25</v>
      </c>
      <c r="H7" s="14">
        <f>G7/2</f>
        <v>112.125</v>
      </c>
    </row>
    <row r="8" spans="1:8" ht="15.75">
      <c r="A8" s="3" t="s">
        <v>5</v>
      </c>
      <c r="C8" s="59">
        <v>20</v>
      </c>
      <c r="D8" s="48"/>
      <c r="E8" s="5">
        <v>1224</v>
      </c>
      <c r="F8" s="5">
        <v>1495</v>
      </c>
      <c r="G8" s="5">
        <f>F8</f>
        <v>1495</v>
      </c>
      <c r="H8" s="14">
        <f>G8/2</f>
        <v>747.5</v>
      </c>
    </row>
    <row r="9" spans="1:8" ht="15.75">
      <c r="A9" s="55" t="s">
        <v>37</v>
      </c>
      <c r="D9" s="49"/>
      <c r="E9" s="44"/>
      <c r="F9" s="14"/>
      <c r="G9" s="14"/>
      <c r="H9" s="14"/>
    </row>
    <row r="10" spans="1:8" ht="15.75">
      <c r="A10" s="3" t="s">
        <v>70</v>
      </c>
      <c r="D10" s="48">
        <v>25</v>
      </c>
      <c r="E10" s="6">
        <f>E$13*D10/100</f>
        <v>287.5</v>
      </c>
      <c r="F10" s="6">
        <f>F$13*D10/100</f>
        <v>325.5</v>
      </c>
      <c r="G10" s="5">
        <f>G$13*D10/100</f>
        <v>325.5</v>
      </c>
      <c r="H10" s="14">
        <f>G10/2</f>
        <v>162.75</v>
      </c>
    </row>
    <row r="11" spans="1:8" ht="15.75">
      <c r="A11" s="3" t="s">
        <v>71</v>
      </c>
      <c r="D11" s="48">
        <v>25</v>
      </c>
      <c r="E11" s="6">
        <f>E$13*D11/100</f>
        <v>287.5</v>
      </c>
      <c r="F11" s="6">
        <f>F$13*D11/100</f>
        <v>325.5</v>
      </c>
      <c r="G11" s="5">
        <f>G$13*D11/100</f>
        <v>325.5</v>
      </c>
      <c r="H11" s="14">
        <f>G11/2</f>
        <v>162.75</v>
      </c>
    </row>
    <row r="12" spans="1:8" ht="15.75">
      <c r="A12" s="3" t="s">
        <v>3</v>
      </c>
      <c r="B12" s="59" t="s">
        <v>81</v>
      </c>
      <c r="D12" s="48">
        <v>15</v>
      </c>
      <c r="E12" s="6">
        <f>E$13*D12/100</f>
        <v>172.5</v>
      </c>
      <c r="F12" s="6">
        <f>F$13*D12/100</f>
        <v>195.3</v>
      </c>
      <c r="G12" s="5">
        <f>G$13*D12/100</f>
        <v>195.3</v>
      </c>
      <c r="H12" s="14">
        <f>G12/2</f>
        <v>97.65</v>
      </c>
    </row>
    <row r="13" spans="1:8" ht="15.75">
      <c r="A13" s="3" t="s">
        <v>5</v>
      </c>
      <c r="C13" s="59">
        <v>18</v>
      </c>
      <c r="D13" s="48"/>
      <c r="E13" s="5">
        <v>1150</v>
      </c>
      <c r="F13" s="5">
        <v>1302</v>
      </c>
      <c r="G13" s="5">
        <f>F13</f>
        <v>1302</v>
      </c>
      <c r="H13" s="14">
        <f>G13/2</f>
        <v>651</v>
      </c>
    </row>
    <row r="14" spans="1:8" ht="15.75">
      <c r="A14" s="2" t="s">
        <v>68</v>
      </c>
      <c r="D14" s="48"/>
      <c r="E14" s="5"/>
      <c r="F14" s="5"/>
      <c r="G14" s="5"/>
      <c r="H14" s="14"/>
    </row>
    <row r="15" spans="1:8" ht="15.75">
      <c r="A15" s="3" t="s">
        <v>72</v>
      </c>
      <c r="D15" s="48">
        <v>33</v>
      </c>
      <c r="E15" s="6">
        <f>E$19*D15/100</f>
        <v>403.92</v>
      </c>
      <c r="F15" s="6">
        <f>F$19*D15/100</f>
        <v>493.35</v>
      </c>
      <c r="G15" s="5">
        <f>G$19*D15/100</f>
        <v>493.35</v>
      </c>
      <c r="H15" s="14">
        <f aca="true" t="shared" si="0" ref="H15:H25">G15/2</f>
        <v>246.675</v>
      </c>
    </row>
    <row r="16" spans="1:8" ht="15.75">
      <c r="A16" s="3" t="s">
        <v>70</v>
      </c>
      <c r="D16" s="48">
        <v>25</v>
      </c>
      <c r="E16" s="6">
        <f>E$19*D16/100</f>
        <v>306</v>
      </c>
      <c r="F16" s="6">
        <f>F$19*D16/100</f>
        <v>373.75</v>
      </c>
      <c r="G16" s="5">
        <f>G$19*D16/100</f>
        <v>373.75</v>
      </c>
      <c r="H16" s="14">
        <f t="shared" si="0"/>
        <v>186.875</v>
      </c>
    </row>
    <row r="17" spans="1:8" ht="15.75">
      <c r="A17" s="3" t="s">
        <v>71</v>
      </c>
      <c r="D17" s="48">
        <v>25</v>
      </c>
      <c r="E17" s="6">
        <f>E$19*D17/100</f>
        <v>306</v>
      </c>
      <c r="F17" s="6">
        <f>F$19*D17/100</f>
        <v>373.75</v>
      </c>
      <c r="G17" s="5">
        <f>G$19*D17/100</f>
        <v>373.75</v>
      </c>
      <c r="H17" s="14">
        <f t="shared" si="0"/>
        <v>186.875</v>
      </c>
    </row>
    <row r="18" spans="1:8" ht="15.75">
      <c r="A18" s="3" t="s">
        <v>3</v>
      </c>
      <c r="B18" s="59" t="s">
        <v>82</v>
      </c>
      <c r="D18" s="48">
        <v>15</v>
      </c>
      <c r="E18" s="6">
        <f>E$19*D18/100</f>
        <v>183.6</v>
      </c>
      <c r="F18" s="6">
        <f>F$19*D18/100</f>
        <v>224.25</v>
      </c>
      <c r="G18" s="5">
        <f>G$19*D18/100</f>
        <v>224.25</v>
      </c>
      <c r="H18" s="14">
        <f t="shared" si="0"/>
        <v>112.125</v>
      </c>
    </row>
    <row r="19" spans="1:8" ht="15.75">
      <c r="A19" s="3" t="s">
        <v>5</v>
      </c>
      <c r="C19" s="59">
        <v>20</v>
      </c>
      <c r="D19" s="48"/>
      <c r="E19" s="5">
        <v>1224</v>
      </c>
      <c r="F19" s="5">
        <v>1495</v>
      </c>
      <c r="G19" s="5">
        <f>F19</f>
        <v>1495</v>
      </c>
      <c r="H19" s="14">
        <f t="shared" si="0"/>
        <v>747.5</v>
      </c>
    </row>
    <row r="20" spans="1:8" ht="15.75">
      <c r="A20" s="2" t="s">
        <v>69</v>
      </c>
      <c r="D20" s="48"/>
      <c r="E20" s="5"/>
      <c r="F20" s="5"/>
      <c r="G20" s="5">
        <f>F20</f>
        <v>0</v>
      </c>
      <c r="H20" s="14">
        <f t="shared" si="0"/>
        <v>0</v>
      </c>
    </row>
    <row r="21" spans="1:8" ht="15.75">
      <c r="A21" s="3" t="s">
        <v>72</v>
      </c>
      <c r="D21" s="48">
        <v>33</v>
      </c>
      <c r="E21" s="6">
        <f>E$25*D21/100</f>
        <v>356.73</v>
      </c>
      <c r="F21" s="6">
        <f>F$25*D21/100</f>
        <v>457.05</v>
      </c>
      <c r="G21" s="5">
        <f>G$25*D21/100</f>
        <v>457.05</v>
      </c>
      <c r="H21" s="14">
        <f t="shared" si="0"/>
        <v>228.525</v>
      </c>
    </row>
    <row r="22" spans="1:8" ht="15.75">
      <c r="A22" s="3" t="s">
        <v>70</v>
      </c>
      <c r="D22" s="48">
        <v>25</v>
      </c>
      <c r="E22" s="6">
        <f>E$25*D22/100</f>
        <v>270.25</v>
      </c>
      <c r="F22" s="6">
        <f>F$25*D22/100</f>
        <v>346.25</v>
      </c>
      <c r="G22" s="5">
        <f>G$25*D22/100</f>
        <v>346.25</v>
      </c>
      <c r="H22" s="14">
        <f t="shared" si="0"/>
        <v>173.125</v>
      </c>
    </row>
    <row r="23" spans="1:8" ht="15.75">
      <c r="A23" s="3" t="s">
        <v>71</v>
      </c>
      <c r="D23" s="48">
        <v>25</v>
      </c>
      <c r="E23" s="6">
        <f>E$25*D23/100</f>
        <v>270.25</v>
      </c>
      <c r="F23" s="6">
        <f>F$25*D23/100</f>
        <v>346.25</v>
      </c>
      <c r="G23" s="5">
        <f>G$25*D23/100</f>
        <v>346.25</v>
      </c>
      <c r="H23" s="14">
        <f t="shared" si="0"/>
        <v>173.125</v>
      </c>
    </row>
    <row r="24" spans="1:8" ht="15.75">
      <c r="A24" s="3" t="s">
        <v>3</v>
      </c>
      <c r="B24" s="59" t="s">
        <v>83</v>
      </c>
      <c r="D24" s="48">
        <v>15</v>
      </c>
      <c r="E24" s="6">
        <f>E$25*D24/100</f>
        <v>162.15</v>
      </c>
      <c r="F24" s="6">
        <f>F$25*D24/100</f>
        <v>207.75</v>
      </c>
      <c r="G24" s="5">
        <f>G$25*D24/100</f>
        <v>207.75</v>
      </c>
      <c r="H24" s="14">
        <f t="shared" si="0"/>
        <v>103.875</v>
      </c>
    </row>
    <row r="25" spans="1:8" ht="15.75">
      <c r="A25" s="3" t="s">
        <v>5</v>
      </c>
      <c r="C25" s="59">
        <v>19</v>
      </c>
      <c r="D25" s="48"/>
      <c r="E25" s="5">
        <v>1081</v>
      </c>
      <c r="F25" s="5">
        <v>1385</v>
      </c>
      <c r="G25" s="5">
        <f>F25</f>
        <v>1385</v>
      </c>
      <c r="H25" s="14">
        <f t="shared" si="0"/>
        <v>692.5</v>
      </c>
    </row>
    <row r="26" spans="1:8" ht="15.75">
      <c r="A26" s="2" t="s">
        <v>73</v>
      </c>
      <c r="D26" s="48"/>
      <c r="E26" s="5"/>
      <c r="F26" s="5"/>
      <c r="G26" s="5"/>
      <c r="H26" s="14"/>
    </row>
    <row r="27" spans="1:8" ht="15.75">
      <c r="A27" s="3" t="s">
        <v>71</v>
      </c>
      <c r="D27" s="48">
        <v>25</v>
      </c>
      <c r="E27" s="6">
        <f>E$29*D27/100</f>
        <v>254.25</v>
      </c>
      <c r="F27" s="6">
        <f>F$29*D27/100</f>
        <v>325.5</v>
      </c>
      <c r="G27" s="5">
        <f>G$29*D27/100</f>
        <v>306</v>
      </c>
      <c r="H27" s="14">
        <f>G27/2</f>
        <v>153</v>
      </c>
    </row>
    <row r="28" spans="1:8" ht="15.75">
      <c r="A28" s="3" t="s">
        <v>3</v>
      </c>
      <c r="B28" s="59" t="s">
        <v>84</v>
      </c>
      <c r="D28" s="48">
        <v>15</v>
      </c>
      <c r="E28" s="6">
        <f>E$29*D28/100</f>
        <v>152.55</v>
      </c>
      <c r="F28" s="6">
        <f>F$29*D28/100</f>
        <v>195.3</v>
      </c>
      <c r="G28" s="5">
        <f>G$29*D28/100</f>
        <v>183.6</v>
      </c>
      <c r="H28" s="14">
        <f>G28/2</f>
        <v>91.8</v>
      </c>
    </row>
    <row r="29" spans="1:8" ht="15.75">
      <c r="A29" s="3" t="s">
        <v>5</v>
      </c>
      <c r="C29" s="59">
        <v>17</v>
      </c>
      <c r="D29" s="48"/>
      <c r="E29" s="5">
        <v>1017</v>
      </c>
      <c r="F29" s="5">
        <v>1302</v>
      </c>
      <c r="G29" s="5">
        <v>1224</v>
      </c>
      <c r="H29" s="14">
        <f>G29/2</f>
        <v>612</v>
      </c>
    </row>
    <row r="30" spans="1:8" ht="15.75">
      <c r="A30" s="2" t="s">
        <v>74</v>
      </c>
      <c r="D30" s="48"/>
      <c r="E30" s="5"/>
      <c r="F30" s="5"/>
      <c r="G30" s="5"/>
      <c r="H30" s="14"/>
    </row>
    <row r="31" spans="1:8" ht="15.75">
      <c r="A31" s="3" t="s">
        <v>71</v>
      </c>
      <c r="D31" s="48">
        <v>25</v>
      </c>
      <c r="E31" s="6">
        <f>E$33*D31/100</f>
        <v>220.75</v>
      </c>
      <c r="F31" s="6">
        <f>F$33*D31/100</f>
        <v>306</v>
      </c>
      <c r="G31" s="5">
        <f>G$33*D31/100</f>
        <v>270.25</v>
      </c>
      <c r="H31" s="14">
        <f>G31/2</f>
        <v>135.125</v>
      </c>
    </row>
    <row r="32" spans="1:8" ht="15.75">
      <c r="A32" s="3" t="s">
        <v>3</v>
      </c>
      <c r="B32" s="60" t="s">
        <v>85</v>
      </c>
      <c r="C32" s="60"/>
      <c r="D32" s="48">
        <v>15</v>
      </c>
      <c r="E32" s="6">
        <f>E$33*D32/100</f>
        <v>132.45</v>
      </c>
      <c r="F32" s="6">
        <f>F$33*D32/100</f>
        <v>183.6</v>
      </c>
      <c r="G32" s="5">
        <f>G$33*D32/100</f>
        <v>162.15</v>
      </c>
      <c r="H32" s="14">
        <f>G32/2</f>
        <v>81.075</v>
      </c>
    </row>
    <row r="33" spans="1:8" ht="15.75">
      <c r="A33" s="3" t="s">
        <v>5</v>
      </c>
      <c r="C33" s="59">
        <v>15</v>
      </c>
      <c r="D33" s="48"/>
      <c r="E33" s="5">
        <v>883</v>
      </c>
      <c r="F33" s="5">
        <v>1224</v>
      </c>
      <c r="G33" s="5">
        <v>1081</v>
      </c>
      <c r="H33" s="14">
        <f>G33/2</f>
        <v>540.5</v>
      </c>
    </row>
    <row r="34" spans="1:8" ht="15.75">
      <c r="A34" s="2" t="s">
        <v>75</v>
      </c>
      <c r="D34" s="48"/>
      <c r="E34" s="5"/>
      <c r="F34" s="5"/>
      <c r="G34" s="5"/>
      <c r="H34" s="14"/>
    </row>
    <row r="35" spans="1:8" ht="15.75">
      <c r="A35" s="3" t="s">
        <v>71</v>
      </c>
      <c r="D35" s="48">
        <v>25</v>
      </c>
      <c r="E35" s="6">
        <f>E$37*D35/100</f>
        <v>191</v>
      </c>
      <c r="F35" s="6">
        <f>F$37*D35/100</f>
        <v>287.5</v>
      </c>
      <c r="G35" s="5">
        <f>G$37*D35/100</f>
        <v>238</v>
      </c>
      <c r="H35" s="14">
        <f>G35/2</f>
        <v>119</v>
      </c>
    </row>
    <row r="36" spans="1:8" ht="15.75">
      <c r="A36" s="3" t="s">
        <v>3</v>
      </c>
      <c r="B36" s="60" t="s">
        <v>86</v>
      </c>
      <c r="C36" s="60"/>
      <c r="D36" s="48">
        <v>15</v>
      </c>
      <c r="E36" s="6">
        <f>E$37*D36/100</f>
        <v>114.6</v>
      </c>
      <c r="F36" s="6">
        <f>F$37*D36/100</f>
        <v>172.5</v>
      </c>
      <c r="G36" s="5">
        <f>G$37*D36/100</f>
        <v>142.8</v>
      </c>
      <c r="H36" s="14">
        <f>G36/2</f>
        <v>71.4</v>
      </c>
    </row>
    <row r="37" spans="1:8" ht="15.75">
      <c r="A37" s="3" t="s">
        <v>5</v>
      </c>
      <c r="C37" s="59">
        <v>13</v>
      </c>
      <c r="D37" s="48"/>
      <c r="E37" s="5">
        <v>764</v>
      </c>
      <c r="F37" s="5">
        <v>1150</v>
      </c>
      <c r="G37" s="5">
        <v>952</v>
      </c>
      <c r="H37" s="14">
        <f>G37/2</f>
        <v>476</v>
      </c>
    </row>
    <row r="38" spans="1:8" ht="15.75" customHeight="1">
      <c r="A38" s="56" t="s">
        <v>11</v>
      </c>
      <c r="D38" s="49"/>
      <c r="E38" s="51"/>
      <c r="F38" s="51"/>
      <c r="G38" s="51"/>
      <c r="H38" s="14"/>
    </row>
    <row r="39" spans="1:8" ht="15.75">
      <c r="A39" s="2" t="s">
        <v>36</v>
      </c>
      <c r="B39" s="60" t="s">
        <v>87</v>
      </c>
      <c r="C39" s="59">
        <v>14</v>
      </c>
      <c r="D39" s="48"/>
      <c r="E39" s="5">
        <v>722</v>
      </c>
      <c r="F39" s="5">
        <v>1017</v>
      </c>
      <c r="G39" s="5">
        <f>F39</f>
        <v>1017</v>
      </c>
      <c r="H39" s="14">
        <f>G39/2</f>
        <v>508.5</v>
      </c>
    </row>
    <row r="40" spans="1:8" ht="15.75">
      <c r="A40" s="2" t="s">
        <v>56</v>
      </c>
      <c r="B40" s="60" t="s">
        <v>88</v>
      </c>
      <c r="C40" s="59">
        <v>13</v>
      </c>
      <c r="D40" s="48"/>
      <c r="E40" s="5">
        <v>883</v>
      </c>
      <c r="F40" s="5">
        <v>952</v>
      </c>
      <c r="G40" s="5">
        <f>F40</f>
        <v>952</v>
      </c>
      <c r="H40" s="14">
        <f>G40/2</f>
        <v>476</v>
      </c>
    </row>
    <row r="41" spans="1:8" ht="15.75">
      <c r="A41" s="3" t="s">
        <v>14</v>
      </c>
      <c r="B41" s="60" t="s">
        <v>89</v>
      </c>
      <c r="C41" s="59">
        <v>12</v>
      </c>
      <c r="D41" s="48"/>
      <c r="E41" s="5">
        <v>819</v>
      </c>
      <c r="F41" s="5">
        <v>883</v>
      </c>
      <c r="G41" s="5">
        <f>F41</f>
        <v>883</v>
      </c>
      <c r="H41" s="14">
        <f>G41/2</f>
        <v>441.5</v>
      </c>
    </row>
    <row r="42" spans="1:8" ht="15.75">
      <c r="A42" s="3" t="s">
        <v>15</v>
      </c>
      <c r="B42" s="60" t="s">
        <v>90</v>
      </c>
      <c r="C42" s="59">
        <v>11</v>
      </c>
      <c r="D42" s="48"/>
      <c r="E42" s="5">
        <v>676</v>
      </c>
      <c r="F42" s="5">
        <v>819</v>
      </c>
      <c r="G42" s="5">
        <f>F42</f>
        <v>819</v>
      </c>
      <c r="H42" s="14">
        <f>G42/2</f>
        <v>409.5</v>
      </c>
    </row>
    <row r="43" spans="1:8" ht="15.75">
      <c r="A43" s="2" t="s">
        <v>16</v>
      </c>
      <c r="B43" s="60" t="s">
        <v>91</v>
      </c>
      <c r="C43" s="59">
        <v>12</v>
      </c>
      <c r="D43" s="48"/>
      <c r="E43" s="5"/>
      <c r="F43" s="5">
        <v>883</v>
      </c>
      <c r="G43" s="5">
        <f>F43</f>
        <v>883</v>
      </c>
      <c r="H43" s="14">
        <f>G43/2</f>
        <v>441.5</v>
      </c>
    </row>
    <row r="44" spans="1:8" ht="15.75">
      <c r="A44" s="2" t="s">
        <v>17</v>
      </c>
      <c r="D44" s="48"/>
      <c r="E44" s="5"/>
      <c r="F44" s="5"/>
      <c r="G44" s="5"/>
      <c r="H44" s="14"/>
    </row>
    <row r="45" spans="1:8" ht="15.75">
      <c r="A45" s="3" t="s">
        <v>13</v>
      </c>
      <c r="B45" s="60" t="s">
        <v>92</v>
      </c>
      <c r="C45" s="59">
        <v>10</v>
      </c>
      <c r="D45" s="48"/>
      <c r="E45" s="5">
        <v>722</v>
      </c>
      <c r="F45" s="5">
        <v>764</v>
      </c>
      <c r="G45" s="5">
        <f>F45</f>
        <v>764</v>
      </c>
      <c r="H45" s="14">
        <f>G45/2</f>
        <v>382</v>
      </c>
    </row>
    <row r="46" spans="1:8" ht="15.75">
      <c r="A46" s="3" t="s">
        <v>14</v>
      </c>
      <c r="B46" s="60" t="s">
        <v>93</v>
      </c>
      <c r="C46" s="59">
        <v>9</v>
      </c>
      <c r="D46" s="48"/>
      <c r="E46" s="5">
        <v>676</v>
      </c>
      <c r="F46" s="5">
        <v>722</v>
      </c>
      <c r="G46" s="5">
        <f>F46</f>
        <v>722</v>
      </c>
      <c r="H46" s="14">
        <f>G46/2</f>
        <v>361</v>
      </c>
    </row>
    <row r="47" spans="1:8" ht="15.75">
      <c r="A47" s="3" t="s">
        <v>15</v>
      </c>
      <c r="B47" s="60" t="s">
        <v>94</v>
      </c>
      <c r="C47" s="59">
        <v>8</v>
      </c>
      <c r="D47" s="48"/>
      <c r="E47" s="5">
        <v>630</v>
      </c>
      <c r="F47" s="5">
        <v>676</v>
      </c>
      <c r="G47" s="5">
        <f>F47</f>
        <v>676</v>
      </c>
      <c r="H47" s="14">
        <f>G47/2</f>
        <v>338</v>
      </c>
    </row>
    <row r="48" spans="1:8" ht="21" customHeight="1">
      <c r="A48" s="56" t="s">
        <v>18</v>
      </c>
      <c r="D48" s="49"/>
      <c r="E48" s="51"/>
      <c r="F48" s="51"/>
      <c r="G48" s="51"/>
      <c r="H48" s="14"/>
    </row>
    <row r="49" spans="1:8" ht="15.75">
      <c r="A49" s="2" t="s">
        <v>36</v>
      </c>
      <c r="B49" s="59">
        <v>10</v>
      </c>
      <c r="C49" s="59">
        <v>10</v>
      </c>
      <c r="D49" s="48"/>
      <c r="E49" s="5"/>
      <c r="F49" s="5">
        <v>764</v>
      </c>
      <c r="G49" s="5">
        <f aca="true" t="shared" si="1" ref="G49:G57">F49</f>
        <v>764</v>
      </c>
      <c r="H49" s="14">
        <f aca="true" t="shared" si="2" ref="H49:H57">G49/2</f>
        <v>382</v>
      </c>
    </row>
    <row r="50" spans="1:8" ht="15.75">
      <c r="A50" s="2" t="s">
        <v>57</v>
      </c>
      <c r="B50" s="59">
        <v>9</v>
      </c>
      <c r="C50" s="59">
        <v>9</v>
      </c>
      <c r="D50" s="48"/>
      <c r="E50" s="5"/>
      <c r="F50" s="5">
        <v>722</v>
      </c>
      <c r="G50" s="5">
        <f t="shared" si="1"/>
        <v>722</v>
      </c>
      <c r="H50" s="14">
        <f t="shared" si="2"/>
        <v>361</v>
      </c>
    </row>
    <row r="51" spans="1:8" ht="15.75">
      <c r="A51" s="3" t="s">
        <v>14</v>
      </c>
      <c r="B51" s="59">
        <v>8</v>
      </c>
      <c r="C51" s="59">
        <v>8</v>
      </c>
      <c r="D51" s="48"/>
      <c r="E51" s="5"/>
      <c r="F51" s="5">
        <v>676</v>
      </c>
      <c r="G51" s="5">
        <f t="shared" si="1"/>
        <v>676</v>
      </c>
      <c r="H51" s="14">
        <f t="shared" si="2"/>
        <v>338</v>
      </c>
    </row>
    <row r="52" spans="1:8" ht="15.75">
      <c r="A52" s="3" t="s">
        <v>19</v>
      </c>
      <c r="B52" s="59">
        <v>7</v>
      </c>
      <c r="C52" s="59">
        <v>7</v>
      </c>
      <c r="D52" s="48"/>
      <c r="E52" s="5"/>
      <c r="F52" s="5">
        <v>630</v>
      </c>
      <c r="G52" s="5">
        <f t="shared" si="1"/>
        <v>630</v>
      </c>
      <c r="H52" s="14">
        <f t="shared" si="2"/>
        <v>315</v>
      </c>
    </row>
    <row r="53" spans="1:8" ht="15.75">
      <c r="A53" s="2" t="s">
        <v>20</v>
      </c>
      <c r="B53" s="59">
        <v>6</v>
      </c>
      <c r="C53" s="59">
        <v>6</v>
      </c>
      <c r="D53" s="48"/>
      <c r="E53" s="5"/>
      <c r="F53" s="5">
        <v>598</v>
      </c>
      <c r="G53" s="5">
        <f t="shared" si="1"/>
        <v>598</v>
      </c>
      <c r="H53" s="14">
        <f t="shared" si="2"/>
        <v>299</v>
      </c>
    </row>
    <row r="54" spans="1:8" ht="15.75">
      <c r="A54" s="2" t="s">
        <v>21</v>
      </c>
      <c r="B54" s="59">
        <v>5</v>
      </c>
      <c r="C54" s="59">
        <v>5</v>
      </c>
      <c r="D54" s="48"/>
      <c r="E54" s="5"/>
      <c r="F54" s="5">
        <v>570</v>
      </c>
      <c r="G54" s="5">
        <f t="shared" si="1"/>
        <v>570</v>
      </c>
      <c r="H54" s="14">
        <f t="shared" si="2"/>
        <v>285</v>
      </c>
    </row>
    <row r="55" spans="1:8" ht="15.75">
      <c r="A55" s="2" t="s">
        <v>22</v>
      </c>
      <c r="B55" s="60" t="s">
        <v>95</v>
      </c>
      <c r="C55" s="59">
        <v>5</v>
      </c>
      <c r="D55" s="48"/>
      <c r="E55" s="5">
        <v>543</v>
      </c>
      <c r="F55" s="5">
        <v>570</v>
      </c>
      <c r="G55" s="5">
        <f t="shared" si="1"/>
        <v>570</v>
      </c>
      <c r="H55" s="14">
        <f t="shared" si="2"/>
        <v>285</v>
      </c>
    </row>
    <row r="56" spans="1:8" ht="15.75">
      <c r="A56" s="2" t="s">
        <v>23</v>
      </c>
      <c r="B56" s="59">
        <v>9</v>
      </c>
      <c r="C56" s="59">
        <v>9</v>
      </c>
      <c r="D56" s="48"/>
      <c r="E56" s="5"/>
      <c r="F56" s="5">
        <v>722</v>
      </c>
      <c r="G56" s="5">
        <f t="shared" si="1"/>
        <v>722</v>
      </c>
      <c r="H56" s="14">
        <f t="shared" si="2"/>
        <v>361</v>
      </c>
    </row>
    <row r="57" spans="1:8" ht="15.75">
      <c r="A57" s="2" t="s">
        <v>24</v>
      </c>
      <c r="B57" s="59">
        <v>8</v>
      </c>
      <c r="C57" s="59">
        <v>8</v>
      </c>
      <c r="D57" s="45"/>
      <c r="E57" s="5"/>
      <c r="F57" s="5">
        <v>676</v>
      </c>
      <c r="G57" s="5">
        <f t="shared" si="1"/>
        <v>676</v>
      </c>
      <c r="H57" s="5">
        <f t="shared" si="2"/>
        <v>338</v>
      </c>
    </row>
    <row r="58" spans="2:23" ht="15.75">
      <c r="B58" s="61"/>
      <c r="C58" s="61"/>
      <c r="D58" s="62"/>
      <c r="E58" s="63"/>
      <c r="F58" s="63"/>
      <c r="G58" s="63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</row>
    <row r="59" spans="1:23" ht="15.75">
      <c r="A59" s="1" t="s">
        <v>27</v>
      </c>
      <c r="B59" s="61"/>
      <c r="C59" s="61"/>
      <c r="D59" s="62"/>
      <c r="E59" s="63"/>
      <c r="F59" s="63"/>
      <c r="G59" s="63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</row>
    <row r="60" spans="2:23" ht="15.75">
      <c r="B60" s="61"/>
      <c r="C60" s="61"/>
      <c r="D60" s="62"/>
      <c r="E60" s="63"/>
      <c r="F60" s="63"/>
      <c r="G60" s="63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</row>
    <row r="61" spans="1:23" ht="15.75" customHeight="1">
      <c r="A61" s="1" t="s">
        <v>28</v>
      </c>
      <c r="B61" s="61"/>
      <c r="C61" s="61"/>
      <c r="D61" s="62"/>
      <c r="E61" s="63"/>
      <c r="F61" s="63"/>
      <c r="G61" s="63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</row>
    <row r="62" spans="1:23" ht="15.75">
      <c r="A62" s="1" t="s">
        <v>96</v>
      </c>
      <c r="B62" s="61"/>
      <c r="C62" s="61"/>
      <c r="D62" s="62"/>
      <c r="E62" s="63"/>
      <c r="F62" s="63"/>
      <c r="G62" s="63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</row>
    <row r="63" spans="2:23" ht="15.75" customHeight="1">
      <c r="B63" s="61"/>
      <c r="C63" s="61"/>
      <c r="D63" s="62"/>
      <c r="E63" s="63"/>
      <c r="F63" s="63"/>
      <c r="G63" s="63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</row>
    <row r="64" spans="2:23" ht="15.75">
      <c r="B64" s="61"/>
      <c r="C64" s="61"/>
      <c r="D64" s="62"/>
      <c r="E64" s="63"/>
      <c r="F64" s="63"/>
      <c r="G64" s="63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</row>
    <row r="65" spans="2:23" ht="15.75" customHeight="1">
      <c r="B65" s="61"/>
      <c r="C65" s="61"/>
      <c r="D65" s="62"/>
      <c r="E65" s="63"/>
      <c r="F65" s="63"/>
      <c r="G65" s="63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</row>
    <row r="66" spans="2:23" ht="15.75">
      <c r="B66" s="61"/>
      <c r="C66" s="61"/>
      <c r="D66" s="62"/>
      <c r="E66" s="63"/>
      <c r="F66" s="63"/>
      <c r="G66" s="63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</row>
    <row r="67" spans="2:23" ht="15.75">
      <c r="B67" s="61"/>
      <c r="C67" s="61"/>
      <c r="D67" s="62"/>
      <c r="E67" s="63"/>
      <c r="F67" s="63"/>
      <c r="G67" s="63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</row>
    <row r="68" spans="2:23" ht="15.75">
      <c r="B68" s="61"/>
      <c r="C68" s="61"/>
      <c r="D68" s="62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</row>
    <row r="69" spans="2:23" ht="15.75">
      <c r="B69" s="61"/>
      <c r="C69" s="61"/>
      <c r="D69" s="62"/>
      <c r="E69" s="63"/>
      <c r="F69" s="63"/>
      <c r="G69" s="63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</row>
    <row r="70" spans="2:23" ht="15.75">
      <c r="B70" s="61"/>
      <c r="C70" s="61"/>
      <c r="D70" s="62"/>
      <c r="E70" s="64"/>
      <c r="F70" s="63"/>
      <c r="G70" s="63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</row>
    <row r="71" spans="2:23" ht="15.75">
      <c r="B71" s="61"/>
      <c r="C71" s="61"/>
      <c r="D71" s="62"/>
      <c r="E71" s="64"/>
      <c r="F71" s="63"/>
      <c r="G71" s="63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</row>
    <row r="72" spans="2:23" ht="15.75">
      <c r="B72" s="61"/>
      <c r="C72" s="61"/>
      <c r="D72" s="62"/>
      <c r="E72" s="64"/>
      <c r="F72" s="63"/>
      <c r="G72" s="63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</row>
    <row r="73" spans="2:23" ht="15.75">
      <c r="B73" s="61"/>
      <c r="C73" s="61"/>
      <c r="D73" s="62"/>
      <c r="E73" s="64"/>
      <c r="F73" s="63"/>
      <c r="G73" s="63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</row>
    <row r="74" spans="2:23" ht="15.75">
      <c r="B74" s="61"/>
      <c r="C74" s="61"/>
      <c r="D74" s="62"/>
      <c r="E74" s="64"/>
      <c r="F74" s="63"/>
      <c r="G74" s="63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</row>
    <row r="75" spans="2:23" ht="15.75">
      <c r="B75" s="61"/>
      <c r="C75" s="61"/>
      <c r="D75" s="62"/>
      <c r="E75" s="64"/>
      <c r="F75" s="63"/>
      <c r="G75" s="63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</row>
    <row r="76" spans="2:23" ht="15.75">
      <c r="B76" s="61"/>
      <c r="C76" s="61"/>
      <c r="D76" s="62"/>
      <c r="E76" s="64"/>
      <c r="F76" s="63"/>
      <c r="G76" s="63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</row>
    <row r="77" spans="2:23" ht="15.75">
      <c r="B77" s="61"/>
      <c r="C77" s="61"/>
      <c r="D77" s="62"/>
      <c r="E77" s="64"/>
      <c r="F77" s="63"/>
      <c r="G77" s="63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</row>
    <row r="78" spans="2:23" ht="15.75">
      <c r="B78" s="61"/>
      <c r="C78" s="61"/>
      <c r="D78" s="62"/>
      <c r="E78" s="64"/>
      <c r="F78" s="63"/>
      <c r="G78" s="63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</row>
  </sheetData>
  <sheetProtection/>
  <mergeCells count="5">
    <mergeCell ref="A1:A3"/>
    <mergeCell ref="B1:C1"/>
    <mergeCell ref="D1:D2"/>
    <mergeCell ref="E1:H1"/>
    <mergeCell ref="E2:F2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2" sqref="E2"/>
    </sheetView>
  </sheetViews>
  <sheetFormatPr defaultColWidth="8.796875" defaultRowHeight="15"/>
  <cols>
    <col min="1" max="1" width="10.59765625" style="66" customWidth="1"/>
    <col min="2" max="2" width="11.09765625" style="66" customWidth="1"/>
    <col min="3" max="3" width="16" style="66" hidden="1" customWidth="1"/>
    <col min="4" max="4" width="13.8984375" style="66" hidden="1" customWidth="1"/>
    <col min="5" max="5" width="16" style="66" bestFit="1" customWidth="1"/>
    <col min="6" max="6" width="13.8984375" style="66" customWidth="1"/>
    <col min="7" max="16384" width="9" style="66" customWidth="1"/>
  </cols>
  <sheetData>
    <row r="1" spans="1:6" ht="50.25" thickBot="1">
      <c r="A1" s="67" t="s">
        <v>102</v>
      </c>
      <c r="B1" s="67" t="s">
        <v>103</v>
      </c>
      <c r="C1" s="68" t="s">
        <v>116</v>
      </c>
      <c r="D1" s="68" t="s">
        <v>117</v>
      </c>
      <c r="E1" s="68" t="s">
        <v>115</v>
      </c>
      <c r="F1" s="68" t="s">
        <v>118</v>
      </c>
    </row>
    <row r="2" spans="1:6" ht="17.25" thickBot="1">
      <c r="A2" s="67">
        <v>1</v>
      </c>
      <c r="B2" s="67">
        <v>1</v>
      </c>
      <c r="C2" s="69">
        <v>460</v>
      </c>
      <c r="D2" s="70">
        <f aca="true" t="shared" si="0" ref="D2:F26">ROUND(C2,0)</f>
        <v>460</v>
      </c>
      <c r="E2" s="69">
        <v>515</v>
      </c>
      <c r="F2" s="70">
        <f t="shared" si="0"/>
        <v>515</v>
      </c>
    </row>
    <row r="3" spans="1:6" ht="17.25" thickBot="1">
      <c r="A3" s="67">
        <v>2</v>
      </c>
      <c r="B3" s="67">
        <v>1.06</v>
      </c>
      <c r="C3" s="69">
        <f aca="true" t="shared" si="1" ref="C3:C26">$C$2*B3</f>
        <v>487.6</v>
      </c>
      <c r="D3" s="70">
        <f t="shared" si="0"/>
        <v>488</v>
      </c>
      <c r="E3" s="69">
        <f>$E$2*B3</f>
        <v>545.9</v>
      </c>
      <c r="F3" s="70">
        <f t="shared" si="0"/>
        <v>546</v>
      </c>
    </row>
    <row r="4" spans="1:6" ht="17.25" thickBot="1">
      <c r="A4" s="67">
        <v>3</v>
      </c>
      <c r="B4" s="67">
        <v>1.12</v>
      </c>
      <c r="C4" s="69">
        <f t="shared" si="1"/>
        <v>515.2</v>
      </c>
      <c r="D4" s="70">
        <f t="shared" si="0"/>
        <v>515</v>
      </c>
      <c r="E4" s="69">
        <f aca="true" t="shared" si="2" ref="E4:E26">$E$2*B4</f>
        <v>576.8000000000001</v>
      </c>
      <c r="F4" s="70">
        <f t="shared" si="0"/>
        <v>577</v>
      </c>
    </row>
    <row r="5" spans="1:6" ht="17.25" thickBot="1">
      <c r="A5" s="67">
        <v>4</v>
      </c>
      <c r="B5" s="67">
        <v>1.18</v>
      </c>
      <c r="C5" s="69">
        <f t="shared" si="1"/>
        <v>542.8</v>
      </c>
      <c r="D5" s="70">
        <f t="shared" si="0"/>
        <v>543</v>
      </c>
      <c r="E5" s="69">
        <f t="shared" si="2"/>
        <v>607.6999999999999</v>
      </c>
      <c r="F5" s="70">
        <f t="shared" si="0"/>
        <v>608</v>
      </c>
    </row>
    <row r="6" spans="1:6" ht="17.25" thickBot="1">
      <c r="A6" s="67">
        <v>5</v>
      </c>
      <c r="B6" s="67">
        <v>1.24</v>
      </c>
      <c r="C6" s="69">
        <f t="shared" si="1"/>
        <v>570.4</v>
      </c>
      <c r="D6" s="70">
        <f t="shared" si="0"/>
        <v>570</v>
      </c>
      <c r="E6" s="69">
        <f t="shared" si="2"/>
        <v>638.6</v>
      </c>
      <c r="F6" s="70">
        <f t="shared" si="0"/>
        <v>639</v>
      </c>
    </row>
    <row r="7" spans="1:6" ht="17.25" thickBot="1">
      <c r="A7" s="67">
        <v>6</v>
      </c>
      <c r="B7" s="67">
        <v>1.3</v>
      </c>
      <c r="C7" s="69">
        <f t="shared" si="1"/>
        <v>598</v>
      </c>
      <c r="D7" s="70">
        <f t="shared" si="0"/>
        <v>598</v>
      </c>
      <c r="E7" s="69">
        <f t="shared" si="2"/>
        <v>669.5</v>
      </c>
      <c r="F7" s="70">
        <f t="shared" si="0"/>
        <v>670</v>
      </c>
    </row>
    <row r="8" spans="1:6" ht="17.25" thickBot="1">
      <c r="A8" s="67">
        <v>7</v>
      </c>
      <c r="B8" s="67">
        <v>1.37</v>
      </c>
      <c r="C8" s="69">
        <f t="shared" si="1"/>
        <v>630.2</v>
      </c>
      <c r="D8" s="70">
        <f t="shared" si="0"/>
        <v>630</v>
      </c>
      <c r="E8" s="69">
        <f t="shared" si="2"/>
        <v>705.5500000000001</v>
      </c>
      <c r="F8" s="70">
        <f t="shared" si="0"/>
        <v>706</v>
      </c>
    </row>
    <row r="9" spans="1:6" ht="17.25" thickBot="1">
      <c r="A9" s="67">
        <v>8</v>
      </c>
      <c r="B9" s="67">
        <v>1.47</v>
      </c>
      <c r="C9" s="69">
        <f t="shared" si="1"/>
        <v>676.1999999999999</v>
      </c>
      <c r="D9" s="70">
        <f t="shared" si="0"/>
        <v>676</v>
      </c>
      <c r="E9" s="69">
        <f t="shared" si="2"/>
        <v>757.05</v>
      </c>
      <c r="F9" s="70">
        <f t="shared" si="0"/>
        <v>757</v>
      </c>
    </row>
    <row r="10" spans="1:6" ht="17.25" thickBot="1">
      <c r="A10" s="67">
        <v>9</v>
      </c>
      <c r="B10" s="67">
        <v>1.57</v>
      </c>
      <c r="C10" s="69">
        <f t="shared" si="1"/>
        <v>722.2</v>
      </c>
      <c r="D10" s="70">
        <f t="shared" si="0"/>
        <v>722</v>
      </c>
      <c r="E10" s="69">
        <f t="shared" si="2"/>
        <v>808.5500000000001</v>
      </c>
      <c r="F10" s="70">
        <f t="shared" si="0"/>
        <v>809</v>
      </c>
    </row>
    <row r="11" spans="1:6" ht="17.25" thickBot="1">
      <c r="A11" s="67">
        <v>10</v>
      </c>
      <c r="B11" s="67">
        <v>1.66</v>
      </c>
      <c r="C11" s="69">
        <f t="shared" si="1"/>
        <v>763.5999999999999</v>
      </c>
      <c r="D11" s="70">
        <f t="shared" si="0"/>
        <v>764</v>
      </c>
      <c r="E11" s="69">
        <f t="shared" si="2"/>
        <v>854.9</v>
      </c>
      <c r="F11" s="70">
        <f t="shared" si="0"/>
        <v>855</v>
      </c>
    </row>
    <row r="12" spans="1:6" ht="17.25" thickBot="1">
      <c r="A12" s="67">
        <v>11</v>
      </c>
      <c r="B12" s="67">
        <v>1.78</v>
      </c>
      <c r="C12" s="69">
        <f t="shared" si="1"/>
        <v>818.8000000000001</v>
      </c>
      <c r="D12" s="70">
        <f t="shared" si="0"/>
        <v>819</v>
      </c>
      <c r="E12" s="69">
        <f t="shared" si="2"/>
        <v>916.7</v>
      </c>
      <c r="F12" s="70">
        <f t="shared" si="0"/>
        <v>917</v>
      </c>
    </row>
    <row r="13" spans="1:6" ht="17.25" thickBot="1">
      <c r="A13" s="67">
        <v>12</v>
      </c>
      <c r="B13" s="67">
        <v>1.92</v>
      </c>
      <c r="C13" s="69">
        <f t="shared" si="1"/>
        <v>883.1999999999999</v>
      </c>
      <c r="D13" s="70">
        <f t="shared" si="0"/>
        <v>883</v>
      </c>
      <c r="E13" s="69">
        <f t="shared" si="2"/>
        <v>988.8</v>
      </c>
      <c r="F13" s="70">
        <f t="shared" si="0"/>
        <v>989</v>
      </c>
    </row>
    <row r="14" spans="1:6" ht="17.25" thickBot="1">
      <c r="A14" s="67">
        <v>13</v>
      </c>
      <c r="B14" s="67">
        <v>2.07</v>
      </c>
      <c r="C14" s="69">
        <f t="shared" si="1"/>
        <v>952.1999999999999</v>
      </c>
      <c r="D14" s="70">
        <f t="shared" si="0"/>
        <v>952</v>
      </c>
      <c r="E14" s="69">
        <f t="shared" si="2"/>
        <v>1066.05</v>
      </c>
      <c r="F14" s="70">
        <f t="shared" si="0"/>
        <v>1066</v>
      </c>
    </row>
    <row r="15" spans="1:6" ht="17.25" thickBot="1">
      <c r="A15" s="67">
        <v>14</v>
      </c>
      <c r="B15" s="67">
        <v>2.21</v>
      </c>
      <c r="C15" s="69">
        <f t="shared" si="1"/>
        <v>1016.6</v>
      </c>
      <c r="D15" s="70">
        <f t="shared" si="0"/>
        <v>1017</v>
      </c>
      <c r="E15" s="69">
        <f t="shared" si="2"/>
        <v>1138.15</v>
      </c>
      <c r="F15" s="70">
        <f t="shared" si="0"/>
        <v>1138</v>
      </c>
    </row>
    <row r="16" spans="1:6" ht="17.25" thickBot="1">
      <c r="A16" s="67">
        <v>15</v>
      </c>
      <c r="B16" s="67">
        <v>2.35</v>
      </c>
      <c r="C16" s="69">
        <f t="shared" si="1"/>
        <v>1081</v>
      </c>
      <c r="D16" s="70">
        <f t="shared" si="0"/>
        <v>1081</v>
      </c>
      <c r="E16" s="69">
        <f t="shared" si="2"/>
        <v>1210.25</v>
      </c>
      <c r="F16" s="70">
        <f t="shared" si="0"/>
        <v>1210</v>
      </c>
    </row>
    <row r="17" spans="1:6" ht="17.25" thickBot="1">
      <c r="A17" s="67">
        <v>16</v>
      </c>
      <c r="B17" s="67">
        <v>2.5</v>
      </c>
      <c r="C17" s="69">
        <f t="shared" si="1"/>
        <v>1150</v>
      </c>
      <c r="D17" s="70">
        <f t="shared" si="0"/>
        <v>1150</v>
      </c>
      <c r="E17" s="69">
        <f t="shared" si="2"/>
        <v>1287.5</v>
      </c>
      <c r="F17" s="70">
        <f t="shared" si="0"/>
        <v>1288</v>
      </c>
    </row>
    <row r="18" spans="1:6" ht="17.25" thickBot="1">
      <c r="A18" s="67">
        <v>17</v>
      </c>
      <c r="B18" s="67">
        <v>2.66</v>
      </c>
      <c r="C18" s="69">
        <f t="shared" si="1"/>
        <v>1223.6000000000001</v>
      </c>
      <c r="D18" s="70">
        <f t="shared" si="0"/>
        <v>1224</v>
      </c>
      <c r="E18" s="69">
        <f t="shared" si="2"/>
        <v>1369.9</v>
      </c>
      <c r="F18" s="70">
        <f t="shared" si="0"/>
        <v>1370</v>
      </c>
    </row>
    <row r="19" spans="1:6" ht="17.25" thickBot="1">
      <c r="A19" s="67">
        <v>18</v>
      </c>
      <c r="B19" s="67">
        <v>2.83</v>
      </c>
      <c r="C19" s="69">
        <f t="shared" si="1"/>
        <v>1301.8</v>
      </c>
      <c r="D19" s="70">
        <f t="shared" si="0"/>
        <v>1302</v>
      </c>
      <c r="E19" s="69">
        <f t="shared" si="2"/>
        <v>1457.45</v>
      </c>
      <c r="F19" s="70">
        <f t="shared" si="0"/>
        <v>1457</v>
      </c>
    </row>
    <row r="20" spans="1:6" ht="17.25" thickBot="1">
      <c r="A20" s="67">
        <v>19</v>
      </c>
      <c r="B20" s="67">
        <v>3.01</v>
      </c>
      <c r="C20" s="69">
        <f t="shared" si="1"/>
        <v>1384.6</v>
      </c>
      <c r="D20" s="70">
        <f t="shared" si="0"/>
        <v>1385</v>
      </c>
      <c r="E20" s="69">
        <f t="shared" si="2"/>
        <v>1550.1499999999999</v>
      </c>
      <c r="F20" s="70">
        <f t="shared" si="0"/>
        <v>1550</v>
      </c>
    </row>
    <row r="21" spans="1:6" ht="17.25" thickBot="1">
      <c r="A21" s="67">
        <v>20</v>
      </c>
      <c r="B21" s="67">
        <v>3.25</v>
      </c>
      <c r="C21" s="69">
        <f t="shared" si="1"/>
        <v>1495</v>
      </c>
      <c r="D21" s="70">
        <f t="shared" si="0"/>
        <v>1495</v>
      </c>
      <c r="E21" s="69">
        <f t="shared" si="2"/>
        <v>1673.75</v>
      </c>
      <c r="F21" s="70">
        <f t="shared" si="0"/>
        <v>1674</v>
      </c>
    </row>
    <row r="22" spans="1:6" ht="17.25" thickBot="1">
      <c r="A22" s="67">
        <v>21</v>
      </c>
      <c r="B22" s="67">
        <v>3.41</v>
      </c>
      <c r="C22" s="69">
        <f t="shared" si="1"/>
        <v>1568.6000000000001</v>
      </c>
      <c r="D22" s="70">
        <f t="shared" si="0"/>
        <v>1569</v>
      </c>
      <c r="E22" s="69">
        <f t="shared" si="2"/>
        <v>1756.15</v>
      </c>
      <c r="F22" s="70">
        <f t="shared" si="0"/>
        <v>1756</v>
      </c>
    </row>
    <row r="23" spans="1:6" ht="17.25" thickBot="1">
      <c r="A23" s="67">
        <v>22</v>
      </c>
      <c r="B23" s="67">
        <v>3.5</v>
      </c>
      <c r="C23" s="69">
        <f t="shared" si="1"/>
        <v>1610</v>
      </c>
      <c r="D23" s="70">
        <f t="shared" si="0"/>
        <v>1610</v>
      </c>
      <c r="E23" s="69">
        <f t="shared" si="2"/>
        <v>1802.5</v>
      </c>
      <c r="F23" s="70">
        <f t="shared" si="0"/>
        <v>1803</v>
      </c>
    </row>
    <row r="24" spans="1:6" ht="17.25" thickBot="1">
      <c r="A24" s="67">
        <v>23</v>
      </c>
      <c r="B24" s="67">
        <v>3.71</v>
      </c>
      <c r="C24" s="69">
        <f t="shared" si="1"/>
        <v>1706.6</v>
      </c>
      <c r="D24" s="70">
        <f t="shared" si="0"/>
        <v>1707</v>
      </c>
      <c r="E24" s="69">
        <f t="shared" si="2"/>
        <v>1910.65</v>
      </c>
      <c r="F24" s="70">
        <f t="shared" si="0"/>
        <v>1911</v>
      </c>
    </row>
    <row r="25" spans="1:6" ht="17.25" thickBot="1">
      <c r="A25" s="67">
        <v>24</v>
      </c>
      <c r="B25" s="67">
        <v>3.8</v>
      </c>
      <c r="C25" s="69">
        <f t="shared" si="1"/>
        <v>1748</v>
      </c>
      <c r="D25" s="70">
        <f t="shared" si="0"/>
        <v>1748</v>
      </c>
      <c r="E25" s="69">
        <f t="shared" si="2"/>
        <v>1957</v>
      </c>
      <c r="F25" s="70">
        <f t="shared" si="0"/>
        <v>1957</v>
      </c>
    </row>
    <row r="26" spans="1:6" ht="17.25" thickBot="1">
      <c r="A26" s="67">
        <v>25</v>
      </c>
      <c r="B26" s="67">
        <v>3.93</v>
      </c>
      <c r="C26" s="69">
        <f t="shared" si="1"/>
        <v>1807.8000000000002</v>
      </c>
      <c r="D26" s="70">
        <f t="shared" si="0"/>
        <v>1808</v>
      </c>
      <c r="E26" s="69">
        <f t="shared" si="2"/>
        <v>2023.95</v>
      </c>
      <c r="F26" s="70">
        <f t="shared" si="0"/>
        <v>2024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59" sqref="F59"/>
    </sheetView>
  </sheetViews>
  <sheetFormatPr defaultColWidth="8.796875" defaultRowHeight="15"/>
  <cols>
    <col min="1" max="1" width="30.3984375" style="1" customWidth="1"/>
    <col min="2" max="2" width="6.59765625" style="59" customWidth="1"/>
    <col min="3" max="3" width="6.5" style="59" customWidth="1"/>
    <col min="4" max="4" width="6.69921875" style="50" customWidth="1"/>
    <col min="5" max="5" width="9" style="1" customWidth="1"/>
    <col min="6" max="6" width="9" style="6" customWidth="1"/>
    <col min="7" max="7" width="9.69921875" style="6" customWidth="1"/>
    <col min="8" max="16384" width="9" style="1" customWidth="1"/>
  </cols>
  <sheetData>
    <row r="1" spans="1:8" ht="33" customHeight="1">
      <c r="A1" s="118" t="s">
        <v>51</v>
      </c>
      <c r="B1" s="123" t="s">
        <v>97</v>
      </c>
      <c r="C1" s="124"/>
      <c r="D1" s="125" t="s">
        <v>79</v>
      </c>
      <c r="E1" s="115" t="s">
        <v>119</v>
      </c>
      <c r="F1" s="116"/>
      <c r="G1" s="116"/>
      <c r="H1" s="117"/>
    </row>
    <row r="2" spans="1:8" ht="64.5" customHeight="1">
      <c r="A2" s="119"/>
      <c r="B2" s="59" t="s">
        <v>98</v>
      </c>
      <c r="C2" s="59" t="s">
        <v>99</v>
      </c>
      <c r="D2" s="126"/>
      <c r="E2" s="91" t="s">
        <v>46</v>
      </c>
      <c r="F2" s="91"/>
      <c r="G2" s="10" t="s">
        <v>48</v>
      </c>
      <c r="H2" s="57" t="s">
        <v>49</v>
      </c>
    </row>
    <row r="3" spans="1:8" ht="15.75">
      <c r="A3" s="120"/>
      <c r="D3" s="48" t="s">
        <v>76</v>
      </c>
      <c r="E3" s="53" t="s">
        <v>9</v>
      </c>
      <c r="F3" s="52" t="s">
        <v>10</v>
      </c>
      <c r="G3" s="54"/>
      <c r="H3" s="14"/>
    </row>
    <row r="4" spans="1:8" ht="15.75">
      <c r="A4" s="7" t="s">
        <v>26</v>
      </c>
      <c r="D4" s="47"/>
      <c r="E4" s="7"/>
      <c r="F4" s="8"/>
      <c r="G4" s="22"/>
      <c r="H4" s="14"/>
    </row>
    <row r="5" spans="1:8" ht="15.75">
      <c r="A5" s="3" t="s">
        <v>70</v>
      </c>
      <c r="D5" s="48">
        <v>25</v>
      </c>
      <c r="E5" s="6">
        <f>E$8*D5/100</f>
        <v>342.5</v>
      </c>
      <c r="F5" s="6">
        <f>F$8*D5/100</f>
        <v>418.5</v>
      </c>
      <c r="G5" s="5">
        <f>G$8*D5/100</f>
        <v>418.5</v>
      </c>
      <c r="H5" s="14">
        <f>G5/2</f>
        <v>209.25</v>
      </c>
    </row>
    <row r="6" spans="1:8" ht="15.75">
      <c r="A6" s="3" t="s">
        <v>71</v>
      </c>
      <c r="D6" s="48">
        <v>25</v>
      </c>
      <c r="E6" s="6">
        <f>E$8*D6/100</f>
        <v>342.5</v>
      </c>
      <c r="F6" s="6">
        <f>F$8*D6/100</f>
        <v>418.5</v>
      </c>
      <c r="G6" s="5">
        <f>G$8*D6/100</f>
        <v>418.5</v>
      </c>
      <c r="H6" s="14">
        <f>G6/2</f>
        <v>209.25</v>
      </c>
    </row>
    <row r="7" spans="1:8" ht="15.75">
      <c r="A7" s="3" t="s">
        <v>3</v>
      </c>
      <c r="B7" s="59" t="s">
        <v>82</v>
      </c>
      <c r="D7" s="48">
        <v>15</v>
      </c>
      <c r="E7" s="6">
        <f>E$8*D7/100</f>
        <v>205.5</v>
      </c>
      <c r="F7" s="6">
        <f>F$8*D7/100</f>
        <v>251.1</v>
      </c>
      <c r="G7" s="5">
        <f>G$8*D7/100</f>
        <v>251.1</v>
      </c>
      <c r="H7" s="14">
        <f>G7/2</f>
        <v>125.55</v>
      </c>
    </row>
    <row r="8" spans="1:8" ht="15.75">
      <c r="A8" s="3" t="s">
        <v>5</v>
      </c>
      <c r="C8" s="59">
        <v>20</v>
      </c>
      <c r="D8" s="48"/>
      <c r="E8" s="5">
        <v>1370</v>
      </c>
      <c r="F8" s="5">
        <v>1674</v>
      </c>
      <c r="G8" s="5">
        <f>F8</f>
        <v>1674</v>
      </c>
      <c r="H8" s="14">
        <f>G8/2</f>
        <v>837</v>
      </c>
    </row>
    <row r="9" spans="1:8" ht="15.75">
      <c r="A9" s="55" t="s">
        <v>37</v>
      </c>
      <c r="D9" s="49"/>
      <c r="E9" s="44"/>
      <c r="F9" s="14"/>
      <c r="G9" s="14"/>
      <c r="H9" s="14"/>
    </row>
    <row r="10" spans="1:8" ht="15.75">
      <c r="A10" s="3" t="s">
        <v>70</v>
      </c>
      <c r="D10" s="48">
        <v>25</v>
      </c>
      <c r="E10" s="6">
        <f>E$13*D10/100</f>
        <v>322</v>
      </c>
      <c r="F10" s="6">
        <f>F$13*D10/100</f>
        <v>364.25</v>
      </c>
      <c r="G10" s="5">
        <f>G$13*D10/100</f>
        <v>364.25</v>
      </c>
      <c r="H10" s="14">
        <f>G10/2</f>
        <v>182.125</v>
      </c>
    </row>
    <row r="11" spans="1:8" ht="15.75">
      <c r="A11" s="3" t="s">
        <v>71</v>
      </c>
      <c r="D11" s="48">
        <v>25</v>
      </c>
      <c r="E11" s="6">
        <f>E$13*D11/100</f>
        <v>322</v>
      </c>
      <c r="F11" s="6">
        <f>F$13*D11/100</f>
        <v>364.25</v>
      </c>
      <c r="G11" s="5">
        <f>G$13*D11/100</f>
        <v>364.25</v>
      </c>
      <c r="H11" s="14">
        <f>G11/2</f>
        <v>182.125</v>
      </c>
    </row>
    <row r="12" spans="1:8" ht="15.75">
      <c r="A12" s="3" t="s">
        <v>3</v>
      </c>
      <c r="B12" s="59" t="s">
        <v>81</v>
      </c>
      <c r="D12" s="48">
        <v>15</v>
      </c>
      <c r="E12" s="6">
        <f>E$13*D12/100</f>
        <v>193.2</v>
      </c>
      <c r="F12" s="6">
        <f>F$13*D12/100</f>
        <v>218.55</v>
      </c>
      <c r="G12" s="5">
        <f>G$13*D12/100</f>
        <v>218.55</v>
      </c>
      <c r="H12" s="14">
        <f>G12/2</f>
        <v>109.275</v>
      </c>
    </row>
    <row r="13" spans="1:8" ht="15.75">
      <c r="A13" s="3" t="s">
        <v>5</v>
      </c>
      <c r="C13" s="59">
        <v>18</v>
      </c>
      <c r="D13" s="48"/>
      <c r="E13" s="5">
        <v>1288</v>
      </c>
      <c r="F13" s="5">
        <v>1457</v>
      </c>
      <c r="G13" s="5">
        <f>F13</f>
        <v>1457</v>
      </c>
      <c r="H13" s="14">
        <f>G13/2</f>
        <v>728.5</v>
      </c>
    </row>
    <row r="14" spans="1:8" ht="15.75">
      <c r="A14" s="2" t="s">
        <v>68</v>
      </c>
      <c r="D14" s="48"/>
      <c r="E14" s="5"/>
      <c r="F14" s="5"/>
      <c r="G14" s="5"/>
      <c r="H14" s="14"/>
    </row>
    <row r="15" spans="1:8" ht="15.75">
      <c r="A15" s="3" t="s">
        <v>72</v>
      </c>
      <c r="D15" s="48">
        <v>33</v>
      </c>
      <c r="E15" s="6">
        <f>E$19*D15/100</f>
        <v>452.1</v>
      </c>
      <c r="F15" s="6">
        <f>F$19*D15/100</f>
        <v>552.42</v>
      </c>
      <c r="G15" s="5">
        <f>G$19*D15/100</f>
        <v>552.42</v>
      </c>
      <c r="H15" s="14">
        <f aca="true" t="shared" si="0" ref="H15:H25">G15/2</f>
        <v>276.21</v>
      </c>
    </row>
    <row r="16" spans="1:8" ht="15.75">
      <c r="A16" s="3" t="s">
        <v>70</v>
      </c>
      <c r="D16" s="48">
        <v>25</v>
      </c>
      <c r="E16" s="6">
        <f>E$19*D16/100</f>
        <v>342.5</v>
      </c>
      <c r="F16" s="6">
        <f>F$19*D16/100</f>
        <v>418.5</v>
      </c>
      <c r="G16" s="5">
        <f>G$19*D16/100</f>
        <v>418.5</v>
      </c>
      <c r="H16" s="14">
        <f t="shared" si="0"/>
        <v>209.25</v>
      </c>
    </row>
    <row r="17" spans="1:8" ht="15.75">
      <c r="A17" s="3" t="s">
        <v>71</v>
      </c>
      <c r="D17" s="48">
        <v>25</v>
      </c>
      <c r="E17" s="6">
        <f>E$19*D17/100</f>
        <v>342.5</v>
      </c>
      <c r="F17" s="6">
        <f>F$19*D17/100</f>
        <v>418.5</v>
      </c>
      <c r="G17" s="5">
        <f>G$19*D17/100</f>
        <v>418.5</v>
      </c>
      <c r="H17" s="14">
        <f t="shared" si="0"/>
        <v>209.25</v>
      </c>
    </row>
    <row r="18" spans="1:8" ht="15.75">
      <c r="A18" s="3" t="s">
        <v>3</v>
      </c>
      <c r="B18" s="59" t="s">
        <v>82</v>
      </c>
      <c r="D18" s="48">
        <v>15</v>
      </c>
      <c r="E18" s="6">
        <f>E$19*D18/100</f>
        <v>205.5</v>
      </c>
      <c r="F18" s="6">
        <f>F$19*D18/100</f>
        <v>251.1</v>
      </c>
      <c r="G18" s="5">
        <f>G$19*D18/100</f>
        <v>251.1</v>
      </c>
      <c r="H18" s="14">
        <f t="shared" si="0"/>
        <v>125.55</v>
      </c>
    </row>
    <row r="19" spans="1:8" ht="15.75">
      <c r="A19" s="3" t="s">
        <v>5</v>
      </c>
      <c r="C19" s="59">
        <v>20</v>
      </c>
      <c r="D19" s="48"/>
      <c r="E19" s="5">
        <v>1370</v>
      </c>
      <c r="F19" s="5">
        <v>1674</v>
      </c>
      <c r="G19" s="5">
        <f>F19</f>
        <v>1674</v>
      </c>
      <c r="H19" s="14">
        <f t="shared" si="0"/>
        <v>837</v>
      </c>
    </row>
    <row r="20" spans="1:8" ht="15.75">
      <c r="A20" s="2" t="s">
        <v>69</v>
      </c>
      <c r="D20" s="48"/>
      <c r="E20" s="5"/>
      <c r="F20" s="5"/>
      <c r="G20" s="5">
        <f>F20</f>
        <v>0</v>
      </c>
      <c r="H20" s="14">
        <f t="shared" si="0"/>
        <v>0</v>
      </c>
    </row>
    <row r="21" spans="1:8" ht="15.75">
      <c r="A21" s="3" t="s">
        <v>72</v>
      </c>
      <c r="D21" s="48">
        <v>33</v>
      </c>
      <c r="E21" s="6">
        <f>E$25*D21/100</f>
        <v>399.3</v>
      </c>
      <c r="F21" s="6">
        <f>F$25*D21/100</f>
        <v>511.5</v>
      </c>
      <c r="G21" s="5">
        <f>G$25*D21/100</f>
        <v>511.5</v>
      </c>
      <c r="H21" s="14">
        <f t="shared" si="0"/>
        <v>255.75</v>
      </c>
    </row>
    <row r="22" spans="1:8" ht="15.75">
      <c r="A22" s="3" t="s">
        <v>70</v>
      </c>
      <c r="D22" s="48">
        <v>25</v>
      </c>
      <c r="E22" s="6">
        <f>E$25*D22/100</f>
        <v>302.5</v>
      </c>
      <c r="F22" s="6">
        <f>F$25*D22/100</f>
        <v>387.5</v>
      </c>
      <c r="G22" s="5">
        <f>G$25*D22/100</f>
        <v>387.5</v>
      </c>
      <c r="H22" s="14">
        <f t="shared" si="0"/>
        <v>193.75</v>
      </c>
    </row>
    <row r="23" spans="1:8" ht="15.75">
      <c r="A23" s="3" t="s">
        <v>71</v>
      </c>
      <c r="D23" s="48">
        <v>25</v>
      </c>
      <c r="E23" s="6">
        <f>E$25*D23/100</f>
        <v>302.5</v>
      </c>
      <c r="F23" s="6">
        <f>F$25*D23/100</f>
        <v>387.5</v>
      </c>
      <c r="G23" s="5">
        <f>G$25*D23/100</f>
        <v>387.5</v>
      </c>
      <c r="H23" s="14">
        <f t="shared" si="0"/>
        <v>193.75</v>
      </c>
    </row>
    <row r="24" spans="1:8" ht="15.75">
      <c r="A24" s="3" t="s">
        <v>3</v>
      </c>
      <c r="B24" s="59" t="s">
        <v>83</v>
      </c>
      <c r="D24" s="48">
        <v>15</v>
      </c>
      <c r="E24" s="6">
        <f>E$25*D24/100</f>
        <v>181.5</v>
      </c>
      <c r="F24" s="6">
        <f>F$25*D24/100</f>
        <v>232.5</v>
      </c>
      <c r="G24" s="5">
        <f>G$25*D24/100</f>
        <v>232.5</v>
      </c>
      <c r="H24" s="14">
        <f t="shared" si="0"/>
        <v>116.25</v>
      </c>
    </row>
    <row r="25" spans="1:8" ht="15.75">
      <c r="A25" s="3" t="s">
        <v>5</v>
      </c>
      <c r="C25" s="59">
        <v>19</v>
      </c>
      <c r="D25" s="48"/>
      <c r="E25" s="5">
        <v>1210</v>
      </c>
      <c r="F25" s="5">
        <v>1550</v>
      </c>
      <c r="G25" s="5">
        <f>F25</f>
        <v>1550</v>
      </c>
      <c r="H25" s="14">
        <f t="shared" si="0"/>
        <v>775</v>
      </c>
    </row>
    <row r="26" spans="1:8" ht="15.75">
      <c r="A26" s="2" t="s">
        <v>73</v>
      </c>
      <c r="D26" s="48"/>
      <c r="E26" s="5"/>
      <c r="F26" s="5"/>
      <c r="G26" s="5"/>
      <c r="H26" s="14"/>
    </row>
    <row r="27" spans="1:8" ht="15.75">
      <c r="A27" s="3" t="s">
        <v>71</v>
      </c>
      <c r="D27" s="48">
        <v>25</v>
      </c>
      <c r="E27" s="6">
        <f>E$29*D27/100</f>
        <v>284.5</v>
      </c>
      <c r="F27" s="6">
        <f>F$29*D27/100</f>
        <v>364.25</v>
      </c>
      <c r="G27" s="5">
        <f>G$29*D27/100</f>
        <v>342.5</v>
      </c>
      <c r="H27" s="14">
        <f>G27/2</f>
        <v>171.25</v>
      </c>
    </row>
    <row r="28" spans="1:8" ht="15.75">
      <c r="A28" s="3" t="s">
        <v>3</v>
      </c>
      <c r="B28" s="59" t="s">
        <v>84</v>
      </c>
      <c r="D28" s="48">
        <v>15</v>
      </c>
      <c r="E28" s="6">
        <f>E$29*D28/100</f>
        <v>170.7</v>
      </c>
      <c r="F28" s="6">
        <f>F$29*D28/100</f>
        <v>218.55</v>
      </c>
      <c r="G28" s="5">
        <f>G$29*D28/100</f>
        <v>205.5</v>
      </c>
      <c r="H28" s="14">
        <f>G28/2</f>
        <v>102.75</v>
      </c>
    </row>
    <row r="29" spans="1:8" ht="15.75">
      <c r="A29" s="3" t="s">
        <v>5</v>
      </c>
      <c r="C29" s="59">
        <v>17</v>
      </c>
      <c r="D29" s="48"/>
      <c r="E29" s="5">
        <v>1138</v>
      </c>
      <c r="F29" s="5">
        <v>1457</v>
      </c>
      <c r="G29" s="5">
        <v>1370</v>
      </c>
      <c r="H29" s="14">
        <f>G29/2</f>
        <v>685</v>
      </c>
    </row>
    <row r="30" spans="1:8" ht="15.75">
      <c r="A30" s="2" t="s">
        <v>74</v>
      </c>
      <c r="D30" s="48"/>
      <c r="E30" s="5"/>
      <c r="F30" s="5"/>
      <c r="G30" s="5"/>
      <c r="H30" s="14"/>
    </row>
    <row r="31" spans="1:8" ht="15.75">
      <c r="A31" s="3" t="s">
        <v>71</v>
      </c>
      <c r="D31" s="48">
        <v>25</v>
      </c>
      <c r="E31" s="6">
        <f>E$33*D31/100</f>
        <v>247.25</v>
      </c>
      <c r="F31" s="6">
        <f>F$33*D31/100</f>
        <v>342.5</v>
      </c>
      <c r="G31" s="5">
        <f>G$33*D31/100</f>
        <v>302.5</v>
      </c>
      <c r="H31" s="14">
        <f>G31/2</f>
        <v>151.25</v>
      </c>
    </row>
    <row r="32" spans="1:8" ht="15.75">
      <c r="A32" s="3" t="s">
        <v>3</v>
      </c>
      <c r="B32" s="60" t="s">
        <v>85</v>
      </c>
      <c r="C32" s="60"/>
      <c r="D32" s="48">
        <v>15</v>
      </c>
      <c r="E32" s="6">
        <f>E$33*D32/100</f>
        <v>148.35</v>
      </c>
      <c r="F32" s="6">
        <f>F$33*D32/100</f>
        <v>205.5</v>
      </c>
      <c r="G32" s="5">
        <f>G$33*D32/100</f>
        <v>181.5</v>
      </c>
      <c r="H32" s="14">
        <f>G32/2</f>
        <v>90.75</v>
      </c>
    </row>
    <row r="33" spans="1:8" ht="15.75">
      <c r="A33" s="3" t="s">
        <v>5</v>
      </c>
      <c r="C33" s="59">
        <v>15</v>
      </c>
      <c r="D33" s="48"/>
      <c r="E33" s="5">
        <v>989</v>
      </c>
      <c r="F33" s="5">
        <v>1370</v>
      </c>
      <c r="G33" s="5">
        <v>1210</v>
      </c>
      <c r="H33" s="14">
        <f>G33/2</f>
        <v>605</v>
      </c>
    </row>
    <row r="34" spans="1:8" ht="15.75">
      <c r="A34" s="2" t="s">
        <v>75</v>
      </c>
      <c r="D34" s="48"/>
      <c r="E34" s="5"/>
      <c r="F34" s="5"/>
      <c r="G34" s="5"/>
      <c r="H34" s="14"/>
    </row>
    <row r="35" spans="1:8" ht="15.75">
      <c r="A35" s="3" t="s">
        <v>71</v>
      </c>
      <c r="D35" s="48">
        <v>25</v>
      </c>
      <c r="E35" s="6">
        <f>E$37*D35/100</f>
        <v>213.75</v>
      </c>
      <c r="F35" s="6">
        <f>F$37*D35/100</f>
        <v>322</v>
      </c>
      <c r="G35" s="5">
        <f>G$37*D35/100</f>
        <v>266.5</v>
      </c>
      <c r="H35" s="14">
        <f>G35/2</f>
        <v>133.25</v>
      </c>
    </row>
    <row r="36" spans="1:8" ht="15.75">
      <c r="A36" s="3" t="s">
        <v>3</v>
      </c>
      <c r="B36" s="60" t="s">
        <v>86</v>
      </c>
      <c r="C36" s="60"/>
      <c r="D36" s="48">
        <v>15</v>
      </c>
      <c r="E36" s="6">
        <f>E$37*D36/100</f>
        <v>128.25</v>
      </c>
      <c r="F36" s="6">
        <f>F$37*D36/100</f>
        <v>193.2</v>
      </c>
      <c r="G36" s="5">
        <f>G$37*D36/100</f>
        <v>159.9</v>
      </c>
      <c r="H36" s="14">
        <f>G36/2</f>
        <v>79.95</v>
      </c>
    </row>
    <row r="37" spans="1:8" ht="15.75">
      <c r="A37" s="3" t="s">
        <v>5</v>
      </c>
      <c r="C37" s="59">
        <v>13</v>
      </c>
      <c r="D37" s="48"/>
      <c r="E37" s="5">
        <v>855</v>
      </c>
      <c r="F37" s="5">
        <v>1288</v>
      </c>
      <c r="G37" s="5">
        <v>1066</v>
      </c>
      <c r="H37" s="14">
        <f>G37/2</f>
        <v>533</v>
      </c>
    </row>
    <row r="38" spans="1:8" ht="15.75" customHeight="1">
      <c r="A38" s="56" t="s">
        <v>11</v>
      </c>
      <c r="D38" s="49"/>
      <c r="E38" s="51"/>
      <c r="F38" s="51"/>
      <c r="G38" s="51"/>
      <c r="H38" s="14"/>
    </row>
    <row r="39" spans="1:8" ht="15.75">
      <c r="A39" s="2" t="s">
        <v>36</v>
      </c>
      <c r="B39" s="60" t="s">
        <v>87</v>
      </c>
      <c r="C39" s="59">
        <v>14</v>
      </c>
      <c r="D39" s="48"/>
      <c r="E39" s="5">
        <v>809</v>
      </c>
      <c r="F39" s="5">
        <v>1138</v>
      </c>
      <c r="G39" s="5">
        <f>F39</f>
        <v>1138</v>
      </c>
      <c r="H39" s="14">
        <f>G39/2</f>
        <v>569</v>
      </c>
    </row>
    <row r="40" spans="1:8" ht="15.75">
      <c r="A40" s="2" t="s">
        <v>56</v>
      </c>
      <c r="B40" s="60" t="s">
        <v>88</v>
      </c>
      <c r="C40" s="59">
        <v>13</v>
      </c>
      <c r="D40" s="48"/>
      <c r="E40" s="5">
        <v>989</v>
      </c>
      <c r="F40" s="5">
        <v>1066</v>
      </c>
      <c r="G40" s="5">
        <f>F40</f>
        <v>1066</v>
      </c>
      <c r="H40" s="14">
        <f>G40/2</f>
        <v>533</v>
      </c>
    </row>
    <row r="41" spans="1:8" ht="15.75">
      <c r="A41" s="3" t="s">
        <v>14</v>
      </c>
      <c r="B41" s="60" t="s">
        <v>89</v>
      </c>
      <c r="C41" s="59">
        <v>12</v>
      </c>
      <c r="D41" s="48"/>
      <c r="E41" s="5">
        <v>917</v>
      </c>
      <c r="F41" s="5">
        <v>989</v>
      </c>
      <c r="G41" s="5">
        <f>F41</f>
        <v>989</v>
      </c>
      <c r="H41" s="14">
        <f>G41/2</f>
        <v>494.5</v>
      </c>
    </row>
    <row r="42" spans="1:8" ht="15.75">
      <c r="A42" s="3" t="s">
        <v>15</v>
      </c>
      <c r="B42" s="60" t="s">
        <v>90</v>
      </c>
      <c r="C42" s="59">
        <v>11</v>
      </c>
      <c r="D42" s="48"/>
      <c r="E42" s="5">
        <v>757</v>
      </c>
      <c r="F42" s="5">
        <v>917</v>
      </c>
      <c r="G42" s="5">
        <f>F42</f>
        <v>917</v>
      </c>
      <c r="H42" s="14">
        <f>G42/2</f>
        <v>458.5</v>
      </c>
    </row>
    <row r="43" spans="1:8" ht="15.75">
      <c r="A43" s="2" t="s">
        <v>16</v>
      </c>
      <c r="B43" s="60" t="s">
        <v>91</v>
      </c>
      <c r="C43" s="59">
        <v>12</v>
      </c>
      <c r="D43" s="48"/>
      <c r="E43" s="5"/>
      <c r="F43" s="5">
        <v>989</v>
      </c>
      <c r="G43" s="5">
        <f>F43</f>
        <v>989</v>
      </c>
      <c r="H43" s="14">
        <f>G43/2</f>
        <v>494.5</v>
      </c>
    </row>
    <row r="44" spans="1:8" ht="15.75">
      <c r="A44" s="2" t="s">
        <v>17</v>
      </c>
      <c r="D44" s="48"/>
      <c r="E44" s="5"/>
      <c r="F44" s="5"/>
      <c r="G44" s="5"/>
      <c r="H44" s="14"/>
    </row>
    <row r="45" spans="1:8" ht="15.75">
      <c r="A45" s="3" t="s">
        <v>13</v>
      </c>
      <c r="B45" s="60" t="s">
        <v>92</v>
      </c>
      <c r="C45" s="59">
        <v>10</v>
      </c>
      <c r="D45" s="48"/>
      <c r="E45" s="5">
        <v>809</v>
      </c>
      <c r="F45" s="5">
        <v>855</v>
      </c>
      <c r="G45" s="5">
        <f>F45</f>
        <v>855</v>
      </c>
      <c r="H45" s="14">
        <f>G45/2</f>
        <v>427.5</v>
      </c>
    </row>
    <row r="46" spans="1:8" ht="15.75">
      <c r="A46" s="3" t="s">
        <v>14</v>
      </c>
      <c r="B46" s="60" t="s">
        <v>93</v>
      </c>
      <c r="C46" s="59">
        <v>9</v>
      </c>
      <c r="D46" s="48"/>
      <c r="E46" s="5">
        <v>757</v>
      </c>
      <c r="F46" s="5">
        <v>809</v>
      </c>
      <c r="G46" s="5">
        <f>F46</f>
        <v>809</v>
      </c>
      <c r="H46" s="14">
        <f>G46/2</f>
        <v>404.5</v>
      </c>
    </row>
    <row r="47" spans="1:8" ht="15.75">
      <c r="A47" s="3" t="s">
        <v>15</v>
      </c>
      <c r="B47" s="60" t="s">
        <v>94</v>
      </c>
      <c r="C47" s="59">
        <v>8</v>
      </c>
      <c r="D47" s="48"/>
      <c r="E47" s="5">
        <v>7006</v>
      </c>
      <c r="F47" s="5">
        <v>757</v>
      </c>
      <c r="G47" s="5">
        <f>F47</f>
        <v>757</v>
      </c>
      <c r="H47" s="14">
        <f>G47/2</f>
        <v>378.5</v>
      </c>
    </row>
    <row r="48" spans="1:8" ht="21" customHeight="1">
      <c r="A48" s="56" t="s">
        <v>18</v>
      </c>
      <c r="D48" s="49"/>
      <c r="E48" s="51"/>
      <c r="F48" s="51"/>
      <c r="G48" s="51"/>
      <c r="H48" s="14"/>
    </row>
    <row r="49" spans="1:8" ht="15.75">
      <c r="A49" s="2" t="s">
        <v>36</v>
      </c>
      <c r="B49" s="59">
        <v>10</v>
      </c>
      <c r="C49" s="59">
        <v>10</v>
      </c>
      <c r="D49" s="48"/>
      <c r="E49" s="5"/>
      <c r="F49" s="5">
        <v>855</v>
      </c>
      <c r="G49" s="5">
        <f aca="true" t="shared" si="1" ref="G49:G57">F49</f>
        <v>855</v>
      </c>
      <c r="H49" s="14">
        <f aca="true" t="shared" si="2" ref="H49:H57">G49/2</f>
        <v>427.5</v>
      </c>
    </row>
    <row r="50" spans="1:8" ht="15.75">
      <c r="A50" s="2" t="s">
        <v>57</v>
      </c>
      <c r="B50" s="59">
        <v>9</v>
      </c>
      <c r="C50" s="59">
        <v>9</v>
      </c>
      <c r="D50" s="48"/>
      <c r="E50" s="5"/>
      <c r="F50" s="5">
        <v>809</v>
      </c>
      <c r="G50" s="5">
        <f t="shared" si="1"/>
        <v>809</v>
      </c>
      <c r="H50" s="14">
        <f t="shared" si="2"/>
        <v>404.5</v>
      </c>
    </row>
    <row r="51" spans="1:8" ht="15.75">
      <c r="A51" s="3" t="s">
        <v>14</v>
      </c>
      <c r="B51" s="59">
        <v>8</v>
      </c>
      <c r="C51" s="59">
        <v>8</v>
      </c>
      <c r="D51" s="48"/>
      <c r="E51" s="5"/>
      <c r="F51" s="5">
        <v>757</v>
      </c>
      <c r="G51" s="5">
        <f t="shared" si="1"/>
        <v>757</v>
      </c>
      <c r="H51" s="14">
        <f t="shared" si="2"/>
        <v>378.5</v>
      </c>
    </row>
    <row r="52" spans="1:8" ht="15.75">
      <c r="A52" s="3" t="s">
        <v>19</v>
      </c>
      <c r="B52" s="59">
        <v>7</v>
      </c>
      <c r="C52" s="59">
        <v>7</v>
      </c>
      <c r="D52" s="48"/>
      <c r="E52" s="5"/>
      <c r="F52" s="5">
        <v>706</v>
      </c>
      <c r="G52" s="5">
        <f t="shared" si="1"/>
        <v>706</v>
      </c>
      <c r="H52" s="14">
        <f t="shared" si="2"/>
        <v>353</v>
      </c>
    </row>
    <row r="53" spans="1:8" ht="15.75">
      <c r="A53" s="2" t="s">
        <v>20</v>
      </c>
      <c r="B53" s="59">
        <v>6</v>
      </c>
      <c r="C53" s="59">
        <v>6</v>
      </c>
      <c r="D53" s="48"/>
      <c r="E53" s="5"/>
      <c r="F53" s="5">
        <v>670</v>
      </c>
      <c r="G53" s="5">
        <f t="shared" si="1"/>
        <v>670</v>
      </c>
      <c r="H53" s="14">
        <f t="shared" si="2"/>
        <v>335</v>
      </c>
    </row>
    <row r="54" spans="1:8" ht="15.75">
      <c r="A54" s="2" t="s">
        <v>21</v>
      </c>
      <c r="B54" s="59">
        <v>5</v>
      </c>
      <c r="C54" s="59">
        <v>5</v>
      </c>
      <c r="D54" s="48"/>
      <c r="E54" s="5"/>
      <c r="F54" s="5">
        <v>639</v>
      </c>
      <c r="G54" s="5">
        <f t="shared" si="1"/>
        <v>639</v>
      </c>
      <c r="H54" s="14">
        <f t="shared" si="2"/>
        <v>319.5</v>
      </c>
    </row>
    <row r="55" spans="1:8" ht="15.75">
      <c r="A55" s="2" t="s">
        <v>22</v>
      </c>
      <c r="B55" s="60" t="s">
        <v>95</v>
      </c>
      <c r="C55" s="59">
        <v>5</v>
      </c>
      <c r="D55" s="48"/>
      <c r="E55" s="5">
        <v>608</v>
      </c>
      <c r="F55" s="5">
        <v>639</v>
      </c>
      <c r="G55" s="5">
        <f t="shared" si="1"/>
        <v>639</v>
      </c>
      <c r="H55" s="14">
        <f t="shared" si="2"/>
        <v>319.5</v>
      </c>
    </row>
    <row r="56" spans="1:8" ht="15.75">
      <c r="A56" s="2" t="s">
        <v>23</v>
      </c>
      <c r="B56" s="59">
        <v>9</v>
      </c>
      <c r="C56" s="59">
        <v>9</v>
      </c>
      <c r="D56" s="48"/>
      <c r="E56" s="5"/>
      <c r="F56" s="5">
        <v>809</v>
      </c>
      <c r="G56" s="5">
        <f t="shared" si="1"/>
        <v>809</v>
      </c>
      <c r="H56" s="14">
        <f t="shared" si="2"/>
        <v>404.5</v>
      </c>
    </row>
    <row r="57" spans="1:8" ht="15.75">
      <c r="A57" s="2" t="s">
        <v>24</v>
      </c>
      <c r="B57" s="59">
        <v>8</v>
      </c>
      <c r="C57" s="59">
        <v>8</v>
      </c>
      <c r="D57" s="45"/>
      <c r="E57" s="5"/>
      <c r="F57" s="5">
        <v>757</v>
      </c>
      <c r="G57" s="5">
        <f t="shared" si="1"/>
        <v>757</v>
      </c>
      <c r="H57" s="5">
        <f t="shared" si="2"/>
        <v>378.5</v>
      </c>
    </row>
    <row r="58" spans="2:23" ht="15.75">
      <c r="B58" s="61"/>
      <c r="C58" s="61"/>
      <c r="D58" s="62"/>
      <c r="E58" s="63"/>
      <c r="F58" s="63"/>
      <c r="G58" s="63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</row>
    <row r="59" spans="1:23" ht="15.75">
      <c r="A59" s="1" t="s">
        <v>27</v>
      </c>
      <c r="B59" s="61"/>
      <c r="C59" s="61"/>
      <c r="D59" s="62"/>
      <c r="E59" s="63"/>
      <c r="F59" s="63"/>
      <c r="G59" s="63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</row>
    <row r="60" spans="2:23" ht="15.75">
      <c r="B60" s="61"/>
      <c r="C60" s="61"/>
      <c r="D60" s="62"/>
      <c r="E60" s="63"/>
      <c r="F60" s="63"/>
      <c r="G60" s="63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</row>
    <row r="61" spans="1:23" ht="15.75" customHeight="1">
      <c r="A61" s="1" t="s">
        <v>28</v>
      </c>
      <c r="B61" s="61"/>
      <c r="C61" s="61"/>
      <c r="D61" s="62"/>
      <c r="E61" s="63"/>
      <c r="F61" s="63"/>
      <c r="G61" s="63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</row>
    <row r="62" spans="1:23" ht="15.75">
      <c r="A62" s="1" t="s">
        <v>96</v>
      </c>
      <c r="B62" s="61"/>
      <c r="C62" s="61"/>
      <c r="D62" s="62"/>
      <c r="E62" s="63"/>
      <c r="F62" s="63"/>
      <c r="G62" s="63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</row>
    <row r="63" spans="2:23" ht="15.75" customHeight="1">
      <c r="B63" s="61"/>
      <c r="C63" s="61"/>
      <c r="D63" s="62"/>
      <c r="E63" s="63"/>
      <c r="F63" s="63"/>
      <c r="G63" s="63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</row>
    <row r="64" spans="2:23" ht="15.75">
      <c r="B64" s="61"/>
      <c r="C64" s="61"/>
      <c r="D64" s="62"/>
      <c r="E64" s="63"/>
      <c r="F64" s="63"/>
      <c r="G64" s="63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</row>
    <row r="65" spans="2:23" ht="15.75" customHeight="1">
      <c r="B65" s="61"/>
      <c r="C65" s="61"/>
      <c r="D65" s="62"/>
      <c r="E65" s="63"/>
      <c r="F65" s="63"/>
      <c r="G65" s="63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</row>
    <row r="66" spans="2:23" ht="15.75">
      <c r="B66" s="61"/>
      <c r="C66" s="61"/>
      <c r="D66" s="62"/>
      <c r="E66" s="63"/>
      <c r="F66" s="63"/>
      <c r="G66" s="63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</row>
    <row r="67" spans="2:23" ht="15.75">
      <c r="B67" s="61"/>
      <c r="C67" s="61"/>
      <c r="D67" s="62"/>
      <c r="E67" s="63"/>
      <c r="F67" s="63"/>
      <c r="G67" s="63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</row>
    <row r="68" spans="2:23" ht="15.75">
      <c r="B68" s="61"/>
      <c r="C68" s="61"/>
      <c r="D68" s="62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</row>
    <row r="69" spans="2:23" ht="15.75">
      <c r="B69" s="61"/>
      <c r="C69" s="61"/>
      <c r="D69" s="62"/>
      <c r="E69" s="63"/>
      <c r="F69" s="63"/>
      <c r="G69" s="63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</row>
    <row r="70" spans="2:23" ht="15.75">
      <c r="B70" s="61"/>
      <c r="C70" s="61"/>
      <c r="D70" s="62"/>
      <c r="E70" s="64"/>
      <c r="F70" s="63"/>
      <c r="G70" s="63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</row>
    <row r="71" spans="2:23" ht="15.75">
      <c r="B71" s="61"/>
      <c r="C71" s="61"/>
      <c r="D71" s="62"/>
      <c r="E71" s="64"/>
      <c r="F71" s="63"/>
      <c r="G71" s="63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</row>
    <row r="72" spans="2:23" ht="15.75">
      <c r="B72" s="61"/>
      <c r="C72" s="61"/>
      <c r="D72" s="62"/>
      <c r="E72" s="64"/>
      <c r="F72" s="63"/>
      <c r="G72" s="63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</row>
    <row r="73" spans="2:23" ht="15.75">
      <c r="B73" s="61"/>
      <c r="C73" s="61"/>
      <c r="D73" s="62"/>
      <c r="E73" s="64"/>
      <c r="F73" s="63"/>
      <c r="G73" s="63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</row>
    <row r="74" spans="2:23" ht="15.75">
      <c r="B74" s="61"/>
      <c r="C74" s="61"/>
      <c r="D74" s="62"/>
      <c r="E74" s="64"/>
      <c r="F74" s="63"/>
      <c r="G74" s="63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</row>
    <row r="75" spans="2:23" ht="15.75">
      <c r="B75" s="61"/>
      <c r="C75" s="61"/>
      <c r="D75" s="62"/>
      <c r="E75" s="64"/>
      <c r="F75" s="63"/>
      <c r="G75" s="63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</row>
    <row r="76" spans="2:23" ht="15.75">
      <c r="B76" s="61"/>
      <c r="C76" s="61"/>
      <c r="D76" s="62"/>
      <c r="E76" s="64"/>
      <c r="F76" s="63"/>
      <c r="G76" s="63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</row>
    <row r="77" spans="2:23" ht="15.75">
      <c r="B77" s="61"/>
      <c r="C77" s="61"/>
      <c r="D77" s="62"/>
      <c r="E77" s="64"/>
      <c r="F77" s="63"/>
      <c r="G77" s="63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</row>
    <row r="78" spans="2:23" ht="15.75">
      <c r="B78" s="61"/>
      <c r="C78" s="61"/>
      <c r="D78" s="62"/>
      <c r="E78" s="64"/>
      <c r="F78" s="63"/>
      <c r="G78" s="63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</row>
  </sheetData>
  <sheetProtection/>
  <mergeCells count="5">
    <mergeCell ref="A1:A3"/>
    <mergeCell ref="B1:C1"/>
    <mergeCell ref="D1:D2"/>
    <mergeCell ref="E1:H1"/>
    <mergeCell ref="E2:F2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21" sqref="F21"/>
    </sheetView>
  </sheetViews>
  <sheetFormatPr defaultColWidth="8.796875" defaultRowHeight="15"/>
  <cols>
    <col min="1" max="1" width="10.59765625" style="66" customWidth="1"/>
    <col min="2" max="2" width="12.59765625" style="66" customWidth="1"/>
    <col min="3" max="3" width="16" style="66" hidden="1" customWidth="1"/>
    <col min="4" max="4" width="13.8984375" style="66" hidden="1" customWidth="1"/>
    <col min="5" max="5" width="16" style="66" bestFit="1" customWidth="1"/>
    <col min="6" max="6" width="13.8984375" style="66" customWidth="1"/>
    <col min="7" max="16384" width="9" style="66" customWidth="1"/>
  </cols>
  <sheetData>
    <row r="1" spans="1:6" ht="39" thickBot="1">
      <c r="A1" s="67" t="s">
        <v>102</v>
      </c>
      <c r="B1" s="67" t="s">
        <v>103</v>
      </c>
      <c r="C1" s="68" t="s">
        <v>116</v>
      </c>
      <c r="D1" s="68" t="s">
        <v>117</v>
      </c>
      <c r="E1" s="68" t="s">
        <v>121</v>
      </c>
      <c r="F1" s="68" t="s">
        <v>122</v>
      </c>
    </row>
    <row r="2" spans="1:6" ht="17.25" thickBot="1">
      <c r="A2" s="67">
        <v>1</v>
      </c>
      <c r="B2" s="67">
        <v>1</v>
      </c>
      <c r="C2" s="69">
        <v>460</v>
      </c>
      <c r="D2" s="70">
        <f aca="true" t="shared" si="0" ref="D2:D26">ROUND(C2,0)</f>
        <v>460</v>
      </c>
      <c r="E2" s="69">
        <v>525</v>
      </c>
      <c r="F2" s="70">
        <f aca="true" t="shared" si="1" ref="F2:F26">ROUND(E2,0)</f>
        <v>525</v>
      </c>
    </row>
    <row r="3" spans="1:6" ht="17.25" thickBot="1">
      <c r="A3" s="67">
        <v>2</v>
      </c>
      <c r="B3" s="67">
        <v>1.06</v>
      </c>
      <c r="C3" s="69">
        <f aca="true" t="shared" si="2" ref="C3:C26">$C$2*B3</f>
        <v>487.6</v>
      </c>
      <c r="D3" s="70">
        <f t="shared" si="0"/>
        <v>488</v>
      </c>
      <c r="E3" s="69">
        <f aca="true" t="shared" si="3" ref="E3:E26">$E$2*B3</f>
        <v>556.5</v>
      </c>
      <c r="F3" s="70">
        <f t="shared" si="1"/>
        <v>557</v>
      </c>
    </row>
    <row r="4" spans="1:6" ht="17.25" thickBot="1">
      <c r="A4" s="67">
        <v>3</v>
      </c>
      <c r="B4" s="67">
        <v>1.12</v>
      </c>
      <c r="C4" s="69">
        <f t="shared" si="2"/>
        <v>515.2</v>
      </c>
      <c r="D4" s="70">
        <f t="shared" si="0"/>
        <v>515</v>
      </c>
      <c r="E4" s="69">
        <f t="shared" si="3"/>
        <v>588</v>
      </c>
      <c r="F4" s="70">
        <f t="shared" si="1"/>
        <v>588</v>
      </c>
    </row>
    <row r="5" spans="1:6" ht="17.25" thickBot="1">
      <c r="A5" s="67">
        <v>4</v>
      </c>
      <c r="B5" s="67">
        <v>1.18</v>
      </c>
      <c r="C5" s="69">
        <f t="shared" si="2"/>
        <v>542.8</v>
      </c>
      <c r="D5" s="70">
        <f t="shared" si="0"/>
        <v>543</v>
      </c>
      <c r="E5" s="69">
        <f t="shared" si="3"/>
        <v>619.5</v>
      </c>
      <c r="F5" s="70">
        <f t="shared" si="1"/>
        <v>620</v>
      </c>
    </row>
    <row r="6" spans="1:6" ht="17.25" thickBot="1">
      <c r="A6" s="67">
        <v>5</v>
      </c>
      <c r="B6" s="67">
        <v>1.24</v>
      </c>
      <c r="C6" s="69">
        <f t="shared" si="2"/>
        <v>570.4</v>
      </c>
      <c r="D6" s="70">
        <f t="shared" si="0"/>
        <v>570</v>
      </c>
      <c r="E6" s="69">
        <f t="shared" si="3"/>
        <v>651</v>
      </c>
      <c r="F6" s="70">
        <f t="shared" si="1"/>
        <v>651</v>
      </c>
    </row>
    <row r="7" spans="1:6" ht="17.25" thickBot="1">
      <c r="A7" s="67">
        <v>6</v>
      </c>
      <c r="B7" s="67">
        <v>1.3</v>
      </c>
      <c r="C7" s="69">
        <f t="shared" si="2"/>
        <v>598</v>
      </c>
      <c r="D7" s="70">
        <f t="shared" si="0"/>
        <v>598</v>
      </c>
      <c r="E7" s="69">
        <f t="shared" si="3"/>
        <v>682.5</v>
      </c>
      <c r="F7" s="70">
        <f t="shared" si="1"/>
        <v>683</v>
      </c>
    </row>
    <row r="8" spans="1:6" ht="17.25" thickBot="1">
      <c r="A8" s="67">
        <v>7</v>
      </c>
      <c r="B8" s="67">
        <v>1.37</v>
      </c>
      <c r="C8" s="69">
        <f t="shared" si="2"/>
        <v>630.2</v>
      </c>
      <c r="D8" s="70">
        <f t="shared" si="0"/>
        <v>630</v>
      </c>
      <c r="E8" s="69">
        <f t="shared" si="3"/>
        <v>719.25</v>
      </c>
      <c r="F8" s="70">
        <f t="shared" si="1"/>
        <v>719</v>
      </c>
    </row>
    <row r="9" spans="1:6" ht="17.25" thickBot="1">
      <c r="A9" s="67">
        <v>8</v>
      </c>
      <c r="B9" s="67">
        <v>1.47</v>
      </c>
      <c r="C9" s="69">
        <f t="shared" si="2"/>
        <v>676.1999999999999</v>
      </c>
      <c r="D9" s="70">
        <f t="shared" si="0"/>
        <v>676</v>
      </c>
      <c r="E9" s="69">
        <f t="shared" si="3"/>
        <v>771.75</v>
      </c>
      <c r="F9" s="70">
        <f t="shared" si="1"/>
        <v>772</v>
      </c>
    </row>
    <row r="10" spans="1:6" ht="17.25" thickBot="1">
      <c r="A10" s="67">
        <v>9</v>
      </c>
      <c r="B10" s="67">
        <v>1.57</v>
      </c>
      <c r="C10" s="69">
        <f t="shared" si="2"/>
        <v>722.2</v>
      </c>
      <c r="D10" s="70">
        <f t="shared" si="0"/>
        <v>722</v>
      </c>
      <c r="E10" s="69">
        <f t="shared" si="3"/>
        <v>824.25</v>
      </c>
      <c r="F10" s="70">
        <f t="shared" si="1"/>
        <v>824</v>
      </c>
    </row>
    <row r="11" spans="1:6" ht="17.25" thickBot="1">
      <c r="A11" s="67">
        <v>10</v>
      </c>
      <c r="B11" s="67">
        <v>1.66</v>
      </c>
      <c r="C11" s="69">
        <f t="shared" si="2"/>
        <v>763.5999999999999</v>
      </c>
      <c r="D11" s="70">
        <f t="shared" si="0"/>
        <v>764</v>
      </c>
      <c r="E11" s="69">
        <f t="shared" si="3"/>
        <v>871.5</v>
      </c>
      <c r="F11" s="70">
        <f t="shared" si="1"/>
        <v>872</v>
      </c>
    </row>
    <row r="12" spans="1:6" ht="17.25" thickBot="1">
      <c r="A12" s="67">
        <v>11</v>
      </c>
      <c r="B12" s="67">
        <v>1.78</v>
      </c>
      <c r="C12" s="69">
        <f t="shared" si="2"/>
        <v>818.8000000000001</v>
      </c>
      <c r="D12" s="70">
        <f t="shared" si="0"/>
        <v>819</v>
      </c>
      <c r="E12" s="69">
        <f t="shared" si="3"/>
        <v>934.5</v>
      </c>
      <c r="F12" s="70">
        <f t="shared" si="1"/>
        <v>935</v>
      </c>
    </row>
    <row r="13" spans="1:6" ht="17.25" thickBot="1">
      <c r="A13" s="67">
        <v>12</v>
      </c>
      <c r="B13" s="67">
        <v>1.92</v>
      </c>
      <c r="C13" s="69">
        <f t="shared" si="2"/>
        <v>883.1999999999999</v>
      </c>
      <c r="D13" s="70">
        <f t="shared" si="0"/>
        <v>883</v>
      </c>
      <c r="E13" s="69">
        <f t="shared" si="3"/>
        <v>1008</v>
      </c>
      <c r="F13" s="70">
        <f t="shared" si="1"/>
        <v>1008</v>
      </c>
    </row>
    <row r="14" spans="1:6" ht="17.25" thickBot="1">
      <c r="A14" s="67">
        <v>13</v>
      </c>
      <c r="B14" s="67">
        <v>2.07</v>
      </c>
      <c r="C14" s="69">
        <f t="shared" si="2"/>
        <v>952.1999999999999</v>
      </c>
      <c r="D14" s="70">
        <f t="shared" si="0"/>
        <v>952</v>
      </c>
      <c r="E14" s="69">
        <f t="shared" si="3"/>
        <v>1086.75</v>
      </c>
      <c r="F14" s="70">
        <f t="shared" si="1"/>
        <v>1087</v>
      </c>
    </row>
    <row r="15" spans="1:6" ht="17.25" thickBot="1">
      <c r="A15" s="67">
        <v>14</v>
      </c>
      <c r="B15" s="67">
        <v>2.21</v>
      </c>
      <c r="C15" s="69">
        <f t="shared" si="2"/>
        <v>1016.6</v>
      </c>
      <c r="D15" s="70">
        <f t="shared" si="0"/>
        <v>1017</v>
      </c>
      <c r="E15" s="69">
        <f t="shared" si="3"/>
        <v>1160.25</v>
      </c>
      <c r="F15" s="70">
        <f t="shared" si="1"/>
        <v>1160</v>
      </c>
    </row>
    <row r="16" spans="1:6" ht="17.25" thickBot="1">
      <c r="A16" s="67">
        <v>15</v>
      </c>
      <c r="B16" s="67">
        <v>2.35</v>
      </c>
      <c r="C16" s="69">
        <f t="shared" si="2"/>
        <v>1081</v>
      </c>
      <c r="D16" s="70">
        <f t="shared" si="0"/>
        <v>1081</v>
      </c>
      <c r="E16" s="69">
        <f t="shared" si="3"/>
        <v>1233.75</v>
      </c>
      <c r="F16" s="70">
        <f t="shared" si="1"/>
        <v>1234</v>
      </c>
    </row>
    <row r="17" spans="1:6" ht="17.25" thickBot="1">
      <c r="A17" s="67">
        <v>16</v>
      </c>
      <c r="B17" s="67">
        <v>2.5</v>
      </c>
      <c r="C17" s="69">
        <f t="shared" si="2"/>
        <v>1150</v>
      </c>
      <c r="D17" s="70">
        <f t="shared" si="0"/>
        <v>1150</v>
      </c>
      <c r="E17" s="69">
        <f t="shared" si="3"/>
        <v>1312.5</v>
      </c>
      <c r="F17" s="70">
        <f t="shared" si="1"/>
        <v>1313</v>
      </c>
    </row>
    <row r="18" spans="1:6" ht="17.25" thickBot="1">
      <c r="A18" s="67">
        <v>17</v>
      </c>
      <c r="B18" s="67">
        <v>2.66</v>
      </c>
      <c r="C18" s="69">
        <f t="shared" si="2"/>
        <v>1223.6000000000001</v>
      </c>
      <c r="D18" s="70">
        <f t="shared" si="0"/>
        <v>1224</v>
      </c>
      <c r="E18" s="69">
        <f t="shared" si="3"/>
        <v>1396.5</v>
      </c>
      <c r="F18" s="70">
        <f t="shared" si="1"/>
        <v>1397</v>
      </c>
    </row>
    <row r="19" spans="1:6" ht="17.25" thickBot="1">
      <c r="A19" s="67">
        <v>18</v>
      </c>
      <c r="B19" s="67">
        <v>2.83</v>
      </c>
      <c r="C19" s="69">
        <f t="shared" si="2"/>
        <v>1301.8</v>
      </c>
      <c r="D19" s="70">
        <f t="shared" si="0"/>
        <v>1302</v>
      </c>
      <c r="E19" s="69">
        <f t="shared" si="3"/>
        <v>1485.75</v>
      </c>
      <c r="F19" s="70">
        <f t="shared" si="1"/>
        <v>1486</v>
      </c>
    </row>
    <row r="20" spans="1:6" ht="17.25" thickBot="1">
      <c r="A20" s="67">
        <v>19</v>
      </c>
      <c r="B20" s="67">
        <v>3.01</v>
      </c>
      <c r="C20" s="69">
        <f t="shared" si="2"/>
        <v>1384.6</v>
      </c>
      <c r="D20" s="70">
        <f t="shared" si="0"/>
        <v>1385</v>
      </c>
      <c r="E20" s="69">
        <f t="shared" si="3"/>
        <v>1580.25</v>
      </c>
      <c r="F20" s="70">
        <f t="shared" si="1"/>
        <v>1580</v>
      </c>
    </row>
    <row r="21" spans="1:6" ht="17.25" thickBot="1">
      <c r="A21" s="67">
        <v>20</v>
      </c>
      <c r="B21" s="67">
        <v>3.25</v>
      </c>
      <c r="C21" s="69">
        <f t="shared" si="2"/>
        <v>1495</v>
      </c>
      <c r="D21" s="70">
        <f t="shared" si="0"/>
        <v>1495</v>
      </c>
      <c r="E21" s="69">
        <f t="shared" si="3"/>
        <v>1706.25</v>
      </c>
      <c r="F21" s="70">
        <f t="shared" si="1"/>
        <v>1706</v>
      </c>
    </row>
    <row r="22" spans="1:6" ht="17.25" thickBot="1">
      <c r="A22" s="67">
        <v>21</v>
      </c>
      <c r="B22" s="67">
        <v>3.41</v>
      </c>
      <c r="C22" s="69">
        <f t="shared" si="2"/>
        <v>1568.6000000000001</v>
      </c>
      <c r="D22" s="70">
        <f t="shared" si="0"/>
        <v>1569</v>
      </c>
      <c r="E22" s="69">
        <f t="shared" si="3"/>
        <v>1790.25</v>
      </c>
      <c r="F22" s="70">
        <f t="shared" si="1"/>
        <v>1790</v>
      </c>
    </row>
    <row r="23" spans="1:6" ht="17.25" thickBot="1">
      <c r="A23" s="67">
        <v>22</v>
      </c>
      <c r="B23" s="67">
        <v>3.5</v>
      </c>
      <c r="C23" s="69">
        <f t="shared" si="2"/>
        <v>1610</v>
      </c>
      <c r="D23" s="70">
        <f t="shared" si="0"/>
        <v>1610</v>
      </c>
      <c r="E23" s="69">
        <f t="shared" si="3"/>
        <v>1837.5</v>
      </c>
      <c r="F23" s="70">
        <f t="shared" si="1"/>
        <v>1838</v>
      </c>
    </row>
    <row r="24" spans="1:6" ht="17.25" thickBot="1">
      <c r="A24" s="67">
        <v>23</v>
      </c>
      <c r="B24" s="67">
        <v>3.71</v>
      </c>
      <c r="C24" s="69">
        <f t="shared" si="2"/>
        <v>1706.6</v>
      </c>
      <c r="D24" s="70">
        <f t="shared" si="0"/>
        <v>1707</v>
      </c>
      <c r="E24" s="69">
        <f t="shared" si="3"/>
        <v>1947.75</v>
      </c>
      <c r="F24" s="70">
        <f t="shared" si="1"/>
        <v>1948</v>
      </c>
    </row>
    <row r="25" spans="1:6" ht="17.25" thickBot="1">
      <c r="A25" s="67">
        <v>24</v>
      </c>
      <c r="B25" s="67">
        <v>3.8</v>
      </c>
      <c r="C25" s="69">
        <f t="shared" si="2"/>
        <v>1748</v>
      </c>
      <c r="D25" s="70">
        <f t="shared" si="0"/>
        <v>1748</v>
      </c>
      <c r="E25" s="69">
        <f t="shared" si="3"/>
        <v>1995</v>
      </c>
      <c r="F25" s="70">
        <f t="shared" si="1"/>
        <v>1995</v>
      </c>
    </row>
    <row r="26" spans="1:6" ht="17.25" thickBot="1">
      <c r="A26" s="67">
        <v>25</v>
      </c>
      <c r="B26" s="67">
        <v>3.93</v>
      </c>
      <c r="C26" s="69">
        <f t="shared" si="2"/>
        <v>1807.8000000000002</v>
      </c>
      <c r="D26" s="70">
        <f t="shared" si="0"/>
        <v>1808</v>
      </c>
      <c r="E26" s="69">
        <f t="shared" si="3"/>
        <v>2063.25</v>
      </c>
      <c r="F26" s="70">
        <f t="shared" si="1"/>
        <v>2063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I1" sqref="I1"/>
    </sheetView>
  </sheetViews>
  <sheetFormatPr defaultColWidth="8.796875" defaultRowHeight="15"/>
  <cols>
    <col min="1" max="1" width="30.3984375" style="1" customWidth="1"/>
    <col min="2" max="2" width="6.59765625" style="59" customWidth="1"/>
    <col min="3" max="3" width="6.5" style="59" customWidth="1"/>
    <col min="4" max="4" width="6.69921875" style="50" customWidth="1"/>
    <col min="5" max="5" width="9" style="1" customWidth="1"/>
    <col min="6" max="6" width="9" style="6" customWidth="1"/>
    <col min="7" max="7" width="9.69921875" style="6" customWidth="1"/>
    <col min="8" max="16384" width="9" style="1" customWidth="1"/>
  </cols>
  <sheetData>
    <row r="1" spans="1:8" ht="33" customHeight="1">
      <c r="A1" s="118" t="s">
        <v>51</v>
      </c>
      <c r="B1" s="123" t="s">
        <v>97</v>
      </c>
      <c r="C1" s="124"/>
      <c r="D1" s="125" t="s">
        <v>79</v>
      </c>
      <c r="E1" s="115" t="s">
        <v>120</v>
      </c>
      <c r="F1" s="116"/>
      <c r="G1" s="116"/>
      <c r="H1" s="117"/>
    </row>
    <row r="2" spans="1:8" ht="64.5" customHeight="1">
      <c r="A2" s="119"/>
      <c r="B2" s="59" t="s">
        <v>98</v>
      </c>
      <c r="C2" s="59" t="s">
        <v>99</v>
      </c>
      <c r="D2" s="126"/>
      <c r="E2" s="91" t="s">
        <v>46</v>
      </c>
      <c r="F2" s="91"/>
      <c r="G2" s="10" t="s">
        <v>48</v>
      </c>
      <c r="H2" s="57" t="s">
        <v>49</v>
      </c>
    </row>
    <row r="3" spans="1:8" ht="15.75">
      <c r="A3" s="120"/>
      <c r="D3" s="48" t="s">
        <v>76</v>
      </c>
      <c r="E3" s="53" t="s">
        <v>9</v>
      </c>
      <c r="F3" s="52" t="s">
        <v>10</v>
      </c>
      <c r="G3" s="54"/>
      <c r="H3" s="14"/>
    </row>
    <row r="4" spans="1:8" ht="15.75">
      <c r="A4" s="7" t="s">
        <v>26</v>
      </c>
      <c r="D4" s="47"/>
      <c r="E4" s="7"/>
      <c r="F4" s="8"/>
      <c r="G4" s="22"/>
      <c r="H4" s="14"/>
    </row>
    <row r="5" spans="1:8" ht="15.75">
      <c r="A5" s="3" t="s">
        <v>70</v>
      </c>
      <c r="D5" s="48">
        <v>25</v>
      </c>
      <c r="E5" s="6">
        <f>E$8*D5/100</f>
        <v>349.25</v>
      </c>
      <c r="F5" s="6">
        <f>F$8*D5/100</f>
        <v>426.5</v>
      </c>
      <c r="G5" s="5">
        <f>G$8*D5/100</f>
        <v>426.5</v>
      </c>
      <c r="H5" s="14">
        <f>G5/2</f>
        <v>213.25</v>
      </c>
    </row>
    <row r="6" spans="1:8" ht="15.75">
      <c r="A6" s="3" t="s">
        <v>71</v>
      </c>
      <c r="D6" s="48">
        <v>25</v>
      </c>
      <c r="E6" s="6">
        <f>E$8*D6/100</f>
        <v>349.25</v>
      </c>
      <c r="F6" s="6">
        <f>F$8*D6/100</f>
        <v>426.5</v>
      </c>
      <c r="G6" s="5">
        <f>G$8*D6/100</f>
        <v>426.5</v>
      </c>
      <c r="H6" s="14">
        <f>G6/2</f>
        <v>213.25</v>
      </c>
    </row>
    <row r="7" spans="1:8" ht="15.75">
      <c r="A7" s="3" t="s">
        <v>3</v>
      </c>
      <c r="B7" s="59" t="s">
        <v>82</v>
      </c>
      <c r="D7" s="48">
        <v>15</v>
      </c>
      <c r="E7" s="6">
        <f>E$8*D7/100</f>
        <v>209.55</v>
      </c>
      <c r="F7" s="6">
        <f>F$8*D7/100</f>
        <v>255.9</v>
      </c>
      <c r="G7" s="5">
        <f>G$8*D7/100</f>
        <v>255.9</v>
      </c>
      <c r="H7" s="14">
        <f>G7/2</f>
        <v>127.95</v>
      </c>
    </row>
    <row r="8" spans="1:8" ht="15.75">
      <c r="A8" s="3" t="s">
        <v>5</v>
      </c>
      <c r="C8" s="59">
        <v>20</v>
      </c>
      <c r="D8" s="48"/>
      <c r="E8" s="5">
        <v>1397</v>
      </c>
      <c r="F8" s="5">
        <v>1706</v>
      </c>
      <c r="G8" s="5">
        <f>F8</f>
        <v>1706</v>
      </c>
      <c r="H8" s="14">
        <f>G8/2</f>
        <v>853</v>
      </c>
    </row>
    <row r="9" spans="1:8" ht="15.75">
      <c r="A9" s="55" t="s">
        <v>37</v>
      </c>
      <c r="D9" s="49"/>
      <c r="E9" s="44"/>
      <c r="F9" s="14"/>
      <c r="G9" s="14"/>
      <c r="H9" s="14"/>
    </row>
    <row r="10" spans="1:8" ht="15.75">
      <c r="A10" s="3" t="s">
        <v>70</v>
      </c>
      <c r="D10" s="48">
        <v>25</v>
      </c>
      <c r="E10" s="6">
        <f>E$13*D10/100</f>
        <v>328.25</v>
      </c>
      <c r="F10" s="6">
        <f>F$13*D10/100</f>
        <v>371.5</v>
      </c>
      <c r="G10" s="5">
        <f>G$13*D10/100</f>
        <v>371.5</v>
      </c>
      <c r="H10" s="14">
        <f>G10/2</f>
        <v>185.75</v>
      </c>
    </row>
    <row r="11" spans="1:8" ht="15.75">
      <c r="A11" s="3" t="s">
        <v>71</v>
      </c>
      <c r="D11" s="48">
        <v>25</v>
      </c>
      <c r="E11" s="6">
        <f>E$13*D11/100</f>
        <v>328.25</v>
      </c>
      <c r="F11" s="6">
        <f>F$13*D11/100</f>
        <v>371.5</v>
      </c>
      <c r="G11" s="5">
        <f>G$13*D11/100</f>
        <v>371.5</v>
      </c>
      <c r="H11" s="14">
        <f>G11/2</f>
        <v>185.75</v>
      </c>
    </row>
    <row r="12" spans="1:8" ht="15.75">
      <c r="A12" s="3" t="s">
        <v>3</v>
      </c>
      <c r="B12" s="59" t="s">
        <v>81</v>
      </c>
      <c r="D12" s="48">
        <v>15</v>
      </c>
      <c r="E12" s="6">
        <f>E$13*D12/100</f>
        <v>196.95</v>
      </c>
      <c r="F12" s="6">
        <f>F$13*D12/100</f>
        <v>222.9</v>
      </c>
      <c r="G12" s="5">
        <f>G$13*D12/100</f>
        <v>222.9</v>
      </c>
      <c r="H12" s="14">
        <f>G12/2</f>
        <v>111.45</v>
      </c>
    </row>
    <row r="13" spans="1:8" ht="15.75">
      <c r="A13" s="3" t="s">
        <v>5</v>
      </c>
      <c r="C13" s="59">
        <v>18</v>
      </c>
      <c r="D13" s="48"/>
      <c r="E13" s="5">
        <v>1313</v>
      </c>
      <c r="F13" s="5">
        <v>1486</v>
      </c>
      <c r="G13" s="5">
        <f>F13</f>
        <v>1486</v>
      </c>
      <c r="H13" s="14">
        <f>G13/2</f>
        <v>743</v>
      </c>
    </row>
    <row r="14" spans="1:8" ht="15.75">
      <c r="A14" s="2" t="s">
        <v>68</v>
      </c>
      <c r="D14" s="48"/>
      <c r="E14" s="5"/>
      <c r="F14" s="5"/>
      <c r="G14" s="5"/>
      <c r="H14" s="14"/>
    </row>
    <row r="15" spans="1:8" ht="15.75">
      <c r="A15" s="3" t="s">
        <v>72</v>
      </c>
      <c r="D15" s="48">
        <v>33</v>
      </c>
      <c r="E15" s="6">
        <f>E$19*D15/100</f>
        <v>461.01</v>
      </c>
      <c r="F15" s="6">
        <f>F$19*D15/100</f>
        <v>562.98</v>
      </c>
      <c r="G15" s="5">
        <f>G$19*D15/100</f>
        <v>562.98</v>
      </c>
      <c r="H15" s="14">
        <f aca="true" t="shared" si="0" ref="H15:H25">G15/2</f>
        <v>281.49</v>
      </c>
    </row>
    <row r="16" spans="1:8" ht="15.75">
      <c r="A16" s="3" t="s">
        <v>70</v>
      </c>
      <c r="D16" s="48">
        <v>25</v>
      </c>
      <c r="E16" s="6">
        <f>E$19*D16/100</f>
        <v>349.25</v>
      </c>
      <c r="F16" s="6">
        <f>F$19*D16/100</f>
        <v>426.5</v>
      </c>
      <c r="G16" s="5">
        <f>G$19*D16/100</f>
        <v>426.5</v>
      </c>
      <c r="H16" s="14">
        <f t="shared" si="0"/>
        <v>213.25</v>
      </c>
    </row>
    <row r="17" spans="1:8" ht="15.75">
      <c r="A17" s="3" t="s">
        <v>71</v>
      </c>
      <c r="D17" s="48">
        <v>25</v>
      </c>
      <c r="E17" s="6">
        <f>E$19*D17/100</f>
        <v>349.25</v>
      </c>
      <c r="F17" s="6">
        <f>F$19*D17/100</f>
        <v>426.5</v>
      </c>
      <c r="G17" s="5">
        <f>G$19*D17/100</f>
        <v>426.5</v>
      </c>
      <c r="H17" s="14">
        <f t="shared" si="0"/>
        <v>213.25</v>
      </c>
    </row>
    <row r="18" spans="1:8" ht="15.75">
      <c r="A18" s="3" t="s">
        <v>3</v>
      </c>
      <c r="B18" s="59" t="s">
        <v>82</v>
      </c>
      <c r="D18" s="48">
        <v>15</v>
      </c>
      <c r="E18" s="6">
        <f>E$19*D18/100</f>
        <v>209.55</v>
      </c>
      <c r="F18" s="6">
        <f>F$19*D18/100</f>
        <v>255.9</v>
      </c>
      <c r="G18" s="5">
        <f>G$19*D18/100</f>
        <v>255.9</v>
      </c>
      <c r="H18" s="14">
        <f t="shared" si="0"/>
        <v>127.95</v>
      </c>
    </row>
    <row r="19" spans="1:8" ht="15.75">
      <c r="A19" s="3" t="s">
        <v>5</v>
      </c>
      <c r="C19" s="59">
        <v>20</v>
      </c>
      <c r="D19" s="48"/>
      <c r="E19" s="5">
        <v>1397</v>
      </c>
      <c r="F19" s="5">
        <v>1706</v>
      </c>
      <c r="G19" s="5">
        <f>F19</f>
        <v>1706</v>
      </c>
      <c r="H19" s="14">
        <f t="shared" si="0"/>
        <v>853</v>
      </c>
    </row>
    <row r="20" spans="1:8" ht="15.75">
      <c r="A20" s="2" t="s">
        <v>69</v>
      </c>
      <c r="D20" s="48"/>
      <c r="E20" s="5"/>
      <c r="F20" s="5"/>
      <c r="G20" s="5">
        <f>F20</f>
        <v>0</v>
      </c>
      <c r="H20" s="14">
        <f t="shared" si="0"/>
        <v>0</v>
      </c>
    </row>
    <row r="21" spans="1:8" ht="15.75">
      <c r="A21" s="3" t="s">
        <v>72</v>
      </c>
      <c r="D21" s="48">
        <v>33</v>
      </c>
      <c r="E21" s="6">
        <f>E$25*D21/100</f>
        <v>407.22</v>
      </c>
      <c r="F21" s="6">
        <f>F$25*D21/100</f>
        <v>521.4</v>
      </c>
      <c r="G21" s="5">
        <f>G$25*D21/100</f>
        <v>521.4</v>
      </c>
      <c r="H21" s="14">
        <f t="shared" si="0"/>
        <v>260.7</v>
      </c>
    </row>
    <row r="22" spans="1:8" ht="15.75">
      <c r="A22" s="3" t="s">
        <v>70</v>
      </c>
      <c r="D22" s="48">
        <v>25</v>
      </c>
      <c r="E22" s="6">
        <f>E$25*D22/100</f>
        <v>308.5</v>
      </c>
      <c r="F22" s="6">
        <f>F$25*D22/100</f>
        <v>395</v>
      </c>
      <c r="G22" s="5">
        <f>G$25*D22/100</f>
        <v>395</v>
      </c>
      <c r="H22" s="14">
        <f t="shared" si="0"/>
        <v>197.5</v>
      </c>
    </row>
    <row r="23" spans="1:8" ht="15.75">
      <c r="A23" s="3" t="s">
        <v>71</v>
      </c>
      <c r="D23" s="48">
        <v>25</v>
      </c>
      <c r="E23" s="6">
        <f>E$25*D23/100</f>
        <v>308.5</v>
      </c>
      <c r="F23" s="6">
        <f>F$25*D23/100</f>
        <v>395</v>
      </c>
      <c r="G23" s="5">
        <f>G$25*D23/100</f>
        <v>395</v>
      </c>
      <c r="H23" s="14">
        <f t="shared" si="0"/>
        <v>197.5</v>
      </c>
    </row>
    <row r="24" spans="1:8" ht="15.75">
      <c r="A24" s="3" t="s">
        <v>3</v>
      </c>
      <c r="B24" s="59" t="s">
        <v>83</v>
      </c>
      <c r="D24" s="48">
        <v>15</v>
      </c>
      <c r="E24" s="6">
        <f>E$25*D24/100</f>
        <v>185.1</v>
      </c>
      <c r="F24" s="6">
        <f>F$25*D24/100</f>
        <v>237</v>
      </c>
      <c r="G24" s="5">
        <f>G$25*D24/100</f>
        <v>237</v>
      </c>
      <c r="H24" s="14">
        <f t="shared" si="0"/>
        <v>118.5</v>
      </c>
    </row>
    <row r="25" spans="1:8" ht="15.75">
      <c r="A25" s="3" t="s">
        <v>5</v>
      </c>
      <c r="C25" s="59">
        <v>19</v>
      </c>
      <c r="D25" s="48"/>
      <c r="E25" s="5">
        <v>1234</v>
      </c>
      <c r="F25" s="5">
        <v>1580</v>
      </c>
      <c r="G25" s="5">
        <f>F25</f>
        <v>1580</v>
      </c>
      <c r="H25" s="14">
        <f t="shared" si="0"/>
        <v>790</v>
      </c>
    </row>
    <row r="26" spans="1:8" ht="15.75">
      <c r="A26" s="2" t="s">
        <v>73</v>
      </c>
      <c r="D26" s="48"/>
      <c r="E26" s="5"/>
      <c r="F26" s="5"/>
      <c r="G26" s="5"/>
      <c r="H26" s="14"/>
    </row>
    <row r="27" spans="1:8" ht="15.75">
      <c r="A27" s="3" t="s">
        <v>71</v>
      </c>
      <c r="D27" s="48">
        <v>25</v>
      </c>
      <c r="E27" s="6">
        <f>E$29*D27/100</f>
        <v>290</v>
      </c>
      <c r="F27" s="6">
        <f>F$29*D27/100</f>
        <v>371.5</v>
      </c>
      <c r="G27" s="5">
        <f>G$29*D27/100</f>
        <v>349.25</v>
      </c>
      <c r="H27" s="14">
        <f>G27/2</f>
        <v>174.625</v>
      </c>
    </row>
    <row r="28" spans="1:8" ht="15.75">
      <c r="A28" s="3" t="s">
        <v>3</v>
      </c>
      <c r="B28" s="59" t="s">
        <v>84</v>
      </c>
      <c r="D28" s="48">
        <v>15</v>
      </c>
      <c r="E28" s="6">
        <f>E$29*D28/100</f>
        <v>174</v>
      </c>
      <c r="F28" s="6">
        <f>F$29*D28/100</f>
        <v>222.9</v>
      </c>
      <c r="G28" s="5">
        <f>G$29*D28/100</f>
        <v>209.55</v>
      </c>
      <c r="H28" s="14">
        <f>G28/2</f>
        <v>104.775</v>
      </c>
    </row>
    <row r="29" spans="1:8" ht="15.75">
      <c r="A29" s="3" t="s">
        <v>5</v>
      </c>
      <c r="C29" s="59">
        <v>17</v>
      </c>
      <c r="D29" s="48"/>
      <c r="E29" s="5">
        <v>1160</v>
      </c>
      <c r="F29" s="5">
        <v>1486</v>
      </c>
      <c r="G29" s="5">
        <v>1397</v>
      </c>
      <c r="H29" s="14">
        <f>G29/2</f>
        <v>698.5</v>
      </c>
    </row>
    <row r="30" spans="1:8" ht="15.75">
      <c r="A30" s="2" t="s">
        <v>74</v>
      </c>
      <c r="D30" s="48"/>
      <c r="E30" s="5"/>
      <c r="F30" s="5"/>
      <c r="G30" s="5"/>
      <c r="H30" s="14"/>
    </row>
    <row r="31" spans="1:8" ht="15.75">
      <c r="A31" s="3" t="s">
        <v>71</v>
      </c>
      <c r="D31" s="48">
        <v>25</v>
      </c>
      <c r="E31" s="6">
        <f>E$33*D31/100</f>
        <v>252</v>
      </c>
      <c r="F31" s="6">
        <f>F$33*D31/100</f>
        <v>349.25</v>
      </c>
      <c r="G31" s="5">
        <f>G$33*D31/100</f>
        <v>308.5</v>
      </c>
      <c r="H31" s="14">
        <f>G31/2</f>
        <v>154.25</v>
      </c>
    </row>
    <row r="32" spans="1:8" ht="15.75">
      <c r="A32" s="3" t="s">
        <v>3</v>
      </c>
      <c r="B32" s="60" t="s">
        <v>85</v>
      </c>
      <c r="C32" s="60"/>
      <c r="D32" s="48">
        <v>15</v>
      </c>
      <c r="E32" s="6">
        <f>E$33*D32/100</f>
        <v>151.2</v>
      </c>
      <c r="F32" s="6">
        <f>F$33*D32/100</f>
        <v>209.55</v>
      </c>
      <c r="G32" s="5">
        <f>G$33*D32/100</f>
        <v>185.1</v>
      </c>
      <c r="H32" s="14">
        <f>G32/2</f>
        <v>92.55</v>
      </c>
    </row>
    <row r="33" spans="1:8" ht="15.75">
      <c r="A33" s="3" t="s">
        <v>5</v>
      </c>
      <c r="C33" s="59">
        <v>15</v>
      </c>
      <c r="D33" s="48"/>
      <c r="E33" s="5">
        <v>1008</v>
      </c>
      <c r="F33" s="5">
        <v>1397</v>
      </c>
      <c r="G33" s="5">
        <v>1234</v>
      </c>
      <c r="H33" s="14">
        <f>G33/2</f>
        <v>617</v>
      </c>
    </row>
    <row r="34" spans="1:8" ht="15.75">
      <c r="A34" s="2" t="s">
        <v>75</v>
      </c>
      <c r="D34" s="48"/>
      <c r="E34" s="5"/>
      <c r="F34" s="5"/>
      <c r="G34" s="5"/>
      <c r="H34" s="14"/>
    </row>
    <row r="35" spans="1:8" ht="15.75">
      <c r="A35" s="3" t="s">
        <v>71</v>
      </c>
      <c r="D35" s="48">
        <v>25</v>
      </c>
      <c r="E35" s="6">
        <f>E$37*D35/100</f>
        <v>218</v>
      </c>
      <c r="F35" s="6">
        <f>F$37*D35/100</f>
        <v>328.25</v>
      </c>
      <c r="G35" s="5">
        <f>G$37*D35/100</f>
        <v>271.75</v>
      </c>
      <c r="H35" s="14">
        <f>G35/2</f>
        <v>135.875</v>
      </c>
    </row>
    <row r="36" spans="1:8" ht="15.75">
      <c r="A36" s="3" t="s">
        <v>3</v>
      </c>
      <c r="B36" s="60" t="s">
        <v>86</v>
      </c>
      <c r="C36" s="60"/>
      <c r="D36" s="48">
        <v>15</v>
      </c>
      <c r="E36" s="6">
        <f>E$37*D36/100</f>
        <v>130.8</v>
      </c>
      <c r="F36" s="6">
        <f>F$37*D36/100</f>
        <v>196.95</v>
      </c>
      <c r="G36" s="5">
        <f>G$37*D36/100</f>
        <v>163.05</v>
      </c>
      <c r="H36" s="14">
        <f>G36/2</f>
        <v>81.525</v>
      </c>
    </row>
    <row r="37" spans="1:8" ht="15.75">
      <c r="A37" s="3" t="s">
        <v>5</v>
      </c>
      <c r="C37" s="59">
        <v>13</v>
      </c>
      <c r="D37" s="48"/>
      <c r="E37" s="5">
        <v>872</v>
      </c>
      <c r="F37" s="5">
        <v>1313</v>
      </c>
      <c r="G37" s="5">
        <v>1087</v>
      </c>
      <c r="H37" s="14">
        <f>G37/2</f>
        <v>543.5</v>
      </c>
    </row>
    <row r="38" spans="1:8" ht="15.75" customHeight="1">
      <c r="A38" s="56" t="s">
        <v>11</v>
      </c>
      <c r="D38" s="49"/>
      <c r="E38" s="51"/>
      <c r="F38" s="51"/>
      <c r="G38" s="51"/>
      <c r="H38" s="14"/>
    </row>
    <row r="39" spans="1:8" ht="15.75">
      <c r="A39" s="2" t="s">
        <v>36</v>
      </c>
      <c r="B39" s="60" t="s">
        <v>87</v>
      </c>
      <c r="C39" s="59">
        <v>14</v>
      </c>
      <c r="D39" s="48"/>
      <c r="E39" s="5">
        <v>824</v>
      </c>
      <c r="F39" s="5">
        <v>1160</v>
      </c>
      <c r="G39" s="5">
        <f>F39</f>
        <v>1160</v>
      </c>
      <c r="H39" s="14">
        <f>G39/2</f>
        <v>580</v>
      </c>
    </row>
    <row r="40" spans="1:8" ht="15.75">
      <c r="A40" s="2" t="s">
        <v>56</v>
      </c>
      <c r="B40" s="60" t="s">
        <v>88</v>
      </c>
      <c r="C40" s="59">
        <v>13</v>
      </c>
      <c r="D40" s="48"/>
      <c r="E40" s="5">
        <v>1008</v>
      </c>
      <c r="F40" s="5">
        <v>1087</v>
      </c>
      <c r="G40" s="5">
        <f>F40</f>
        <v>1087</v>
      </c>
      <c r="H40" s="14">
        <f>G40/2</f>
        <v>543.5</v>
      </c>
    </row>
    <row r="41" spans="1:8" ht="15.75">
      <c r="A41" s="3" t="s">
        <v>14</v>
      </c>
      <c r="B41" s="60" t="s">
        <v>89</v>
      </c>
      <c r="C41" s="59">
        <v>12</v>
      </c>
      <c r="D41" s="48"/>
      <c r="E41" s="5">
        <v>935</v>
      </c>
      <c r="F41" s="5">
        <v>1008</v>
      </c>
      <c r="G41" s="5">
        <f>F41</f>
        <v>1008</v>
      </c>
      <c r="H41" s="14">
        <f>G41/2</f>
        <v>504</v>
      </c>
    </row>
    <row r="42" spans="1:8" ht="15.75">
      <c r="A42" s="3" t="s">
        <v>15</v>
      </c>
      <c r="B42" s="60" t="s">
        <v>90</v>
      </c>
      <c r="C42" s="59">
        <v>11</v>
      </c>
      <c r="D42" s="48"/>
      <c r="E42" s="5">
        <v>772</v>
      </c>
      <c r="F42" s="5">
        <v>935</v>
      </c>
      <c r="G42" s="5">
        <f>F42</f>
        <v>935</v>
      </c>
      <c r="H42" s="14">
        <f>G42/2</f>
        <v>467.5</v>
      </c>
    </row>
    <row r="43" spans="1:8" ht="15.75">
      <c r="A43" s="2" t="s">
        <v>16</v>
      </c>
      <c r="B43" s="60" t="s">
        <v>91</v>
      </c>
      <c r="C43" s="59">
        <v>12</v>
      </c>
      <c r="D43" s="48"/>
      <c r="E43" s="5"/>
      <c r="F43" s="5">
        <v>1008</v>
      </c>
      <c r="G43" s="5">
        <f>F43</f>
        <v>1008</v>
      </c>
      <c r="H43" s="14">
        <f>G43/2</f>
        <v>504</v>
      </c>
    </row>
    <row r="44" spans="1:8" ht="15.75">
      <c r="A44" s="2" t="s">
        <v>17</v>
      </c>
      <c r="D44" s="48"/>
      <c r="E44" s="5"/>
      <c r="F44" s="5"/>
      <c r="G44" s="5"/>
      <c r="H44" s="14"/>
    </row>
    <row r="45" spans="1:8" ht="15.75">
      <c r="A45" s="3" t="s">
        <v>13</v>
      </c>
      <c r="B45" s="60" t="s">
        <v>92</v>
      </c>
      <c r="C45" s="59">
        <v>10</v>
      </c>
      <c r="D45" s="48"/>
      <c r="E45" s="5">
        <v>824</v>
      </c>
      <c r="F45" s="5">
        <v>872</v>
      </c>
      <c r="G45" s="5">
        <f>F45</f>
        <v>872</v>
      </c>
      <c r="H45" s="14">
        <f>G45/2</f>
        <v>436</v>
      </c>
    </row>
    <row r="46" spans="1:8" ht="15.75">
      <c r="A46" s="3" t="s">
        <v>14</v>
      </c>
      <c r="B46" s="60" t="s">
        <v>93</v>
      </c>
      <c r="C46" s="59">
        <v>9</v>
      </c>
      <c r="D46" s="48"/>
      <c r="E46" s="5">
        <v>772</v>
      </c>
      <c r="F46" s="5">
        <v>824</v>
      </c>
      <c r="G46" s="5">
        <f>F46</f>
        <v>824</v>
      </c>
      <c r="H46" s="14">
        <f>G46/2</f>
        <v>412</v>
      </c>
    </row>
    <row r="47" spans="1:8" ht="15.75">
      <c r="A47" s="3" t="s">
        <v>15</v>
      </c>
      <c r="B47" s="60" t="s">
        <v>94</v>
      </c>
      <c r="C47" s="59">
        <v>8</v>
      </c>
      <c r="D47" s="48"/>
      <c r="E47" s="5">
        <v>719</v>
      </c>
      <c r="F47" s="5">
        <v>772</v>
      </c>
      <c r="G47" s="5">
        <f>F47</f>
        <v>772</v>
      </c>
      <c r="H47" s="14">
        <f>G47/2</f>
        <v>386</v>
      </c>
    </row>
    <row r="48" spans="1:8" ht="21" customHeight="1">
      <c r="A48" s="56" t="s">
        <v>18</v>
      </c>
      <c r="D48" s="49"/>
      <c r="E48" s="51"/>
      <c r="F48" s="51"/>
      <c r="G48" s="51"/>
      <c r="H48" s="14"/>
    </row>
    <row r="49" spans="1:8" ht="15.75">
      <c r="A49" s="2" t="s">
        <v>36</v>
      </c>
      <c r="B49" s="59">
        <v>10</v>
      </c>
      <c r="C49" s="59">
        <v>10</v>
      </c>
      <c r="D49" s="48"/>
      <c r="E49" s="5"/>
      <c r="F49" s="5">
        <v>872</v>
      </c>
      <c r="G49" s="5">
        <f aca="true" t="shared" si="1" ref="G49:G57">F49</f>
        <v>872</v>
      </c>
      <c r="H49" s="14">
        <f aca="true" t="shared" si="2" ref="H49:H57">G49/2</f>
        <v>436</v>
      </c>
    </row>
    <row r="50" spans="1:8" ht="15.75">
      <c r="A50" s="2" t="s">
        <v>57</v>
      </c>
      <c r="B50" s="59">
        <v>9</v>
      </c>
      <c r="C50" s="59">
        <v>9</v>
      </c>
      <c r="D50" s="48"/>
      <c r="E50" s="5"/>
      <c r="F50" s="5">
        <v>824</v>
      </c>
      <c r="G50" s="5">
        <f t="shared" si="1"/>
        <v>824</v>
      </c>
      <c r="H50" s="14">
        <f t="shared" si="2"/>
        <v>412</v>
      </c>
    </row>
    <row r="51" spans="1:8" ht="15.75">
      <c r="A51" s="3" t="s">
        <v>14</v>
      </c>
      <c r="B51" s="59">
        <v>8</v>
      </c>
      <c r="C51" s="59">
        <v>8</v>
      </c>
      <c r="D51" s="48"/>
      <c r="E51" s="5"/>
      <c r="F51" s="5">
        <v>772</v>
      </c>
      <c r="G51" s="5">
        <f t="shared" si="1"/>
        <v>772</v>
      </c>
      <c r="H51" s="14">
        <f t="shared" si="2"/>
        <v>386</v>
      </c>
    </row>
    <row r="52" spans="1:8" ht="15.75">
      <c r="A52" s="3" t="s">
        <v>19</v>
      </c>
      <c r="B52" s="59">
        <v>7</v>
      </c>
      <c r="C52" s="59">
        <v>7</v>
      </c>
      <c r="D52" s="48"/>
      <c r="E52" s="5"/>
      <c r="F52" s="5">
        <v>719</v>
      </c>
      <c r="G52" s="5">
        <f t="shared" si="1"/>
        <v>719</v>
      </c>
      <c r="H52" s="14">
        <f t="shared" si="2"/>
        <v>359.5</v>
      </c>
    </row>
    <row r="53" spans="1:8" ht="15.75">
      <c r="A53" s="2" t="s">
        <v>20</v>
      </c>
      <c r="B53" s="59">
        <v>6</v>
      </c>
      <c r="C53" s="59">
        <v>6</v>
      </c>
      <c r="D53" s="48"/>
      <c r="E53" s="5"/>
      <c r="F53" s="5">
        <v>683</v>
      </c>
      <c r="G53" s="5">
        <f t="shared" si="1"/>
        <v>683</v>
      </c>
      <c r="H53" s="14">
        <f t="shared" si="2"/>
        <v>341.5</v>
      </c>
    </row>
    <row r="54" spans="1:8" ht="15.75">
      <c r="A54" s="2" t="s">
        <v>21</v>
      </c>
      <c r="B54" s="59">
        <v>5</v>
      </c>
      <c r="C54" s="59">
        <v>5</v>
      </c>
      <c r="D54" s="48"/>
      <c r="E54" s="5"/>
      <c r="F54" s="5">
        <v>651</v>
      </c>
      <c r="G54" s="5">
        <f t="shared" si="1"/>
        <v>651</v>
      </c>
      <c r="H54" s="14">
        <f t="shared" si="2"/>
        <v>325.5</v>
      </c>
    </row>
    <row r="55" spans="1:8" ht="15.75">
      <c r="A55" s="2" t="s">
        <v>22</v>
      </c>
      <c r="B55" s="60" t="s">
        <v>95</v>
      </c>
      <c r="C55" s="59">
        <v>5</v>
      </c>
      <c r="D55" s="48"/>
      <c r="E55" s="5">
        <v>620</v>
      </c>
      <c r="F55" s="5">
        <v>651</v>
      </c>
      <c r="G55" s="5">
        <f t="shared" si="1"/>
        <v>651</v>
      </c>
      <c r="H55" s="14">
        <f t="shared" si="2"/>
        <v>325.5</v>
      </c>
    </row>
    <row r="56" spans="1:8" ht="15.75">
      <c r="A56" s="2" t="s">
        <v>23</v>
      </c>
      <c r="B56" s="59">
        <v>9</v>
      </c>
      <c r="C56" s="59">
        <v>9</v>
      </c>
      <c r="D56" s="48"/>
      <c r="E56" s="5"/>
      <c r="F56" s="5">
        <v>824</v>
      </c>
      <c r="G56" s="5">
        <f t="shared" si="1"/>
        <v>824</v>
      </c>
      <c r="H56" s="14">
        <f t="shared" si="2"/>
        <v>412</v>
      </c>
    </row>
    <row r="57" spans="1:8" ht="15.75">
      <c r="A57" s="2" t="s">
        <v>24</v>
      </c>
      <c r="B57" s="59">
        <v>8</v>
      </c>
      <c r="C57" s="59">
        <v>8</v>
      </c>
      <c r="D57" s="45"/>
      <c r="E57" s="5"/>
      <c r="F57" s="5">
        <v>772</v>
      </c>
      <c r="G57" s="5">
        <f t="shared" si="1"/>
        <v>772</v>
      </c>
      <c r="H57" s="5">
        <f t="shared" si="2"/>
        <v>386</v>
      </c>
    </row>
    <row r="58" spans="2:23" ht="15.75">
      <c r="B58" s="61"/>
      <c r="C58" s="61"/>
      <c r="D58" s="62"/>
      <c r="E58" s="63"/>
      <c r="F58" s="63"/>
      <c r="G58" s="63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</row>
    <row r="59" spans="1:23" ht="15.75">
      <c r="A59" s="1" t="s">
        <v>27</v>
      </c>
      <c r="B59" s="61"/>
      <c r="C59" s="61"/>
      <c r="D59" s="62"/>
      <c r="E59" s="63"/>
      <c r="F59" s="63"/>
      <c r="G59" s="63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</row>
    <row r="60" spans="2:23" ht="15.75">
      <c r="B60" s="61"/>
      <c r="C60" s="61"/>
      <c r="D60" s="62"/>
      <c r="E60" s="63"/>
      <c r="F60" s="63"/>
      <c r="G60" s="63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</row>
    <row r="61" spans="1:23" ht="15.75" customHeight="1">
      <c r="A61" s="1" t="s">
        <v>28</v>
      </c>
      <c r="B61" s="61"/>
      <c r="C61" s="61"/>
      <c r="D61" s="62"/>
      <c r="E61" s="63"/>
      <c r="F61" s="63"/>
      <c r="G61" s="63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</row>
    <row r="62" spans="1:23" ht="15.75">
      <c r="A62" s="1" t="s">
        <v>96</v>
      </c>
      <c r="B62" s="61"/>
      <c r="C62" s="61"/>
      <c r="D62" s="62"/>
      <c r="E62" s="63"/>
      <c r="F62" s="63"/>
      <c r="G62" s="63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</row>
    <row r="63" spans="2:23" ht="15.75" customHeight="1">
      <c r="B63" s="61"/>
      <c r="C63" s="61"/>
      <c r="D63" s="62"/>
      <c r="E63" s="63"/>
      <c r="F63" s="63"/>
      <c r="G63" s="63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</row>
    <row r="64" spans="2:23" ht="15.75">
      <c r="B64" s="61"/>
      <c r="C64" s="61"/>
      <c r="D64" s="62"/>
      <c r="E64" s="63"/>
      <c r="F64" s="63"/>
      <c r="G64" s="63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</row>
    <row r="65" spans="2:23" ht="15.75" customHeight="1">
      <c r="B65" s="61"/>
      <c r="C65" s="61"/>
      <c r="D65" s="62"/>
      <c r="E65" s="63"/>
      <c r="F65" s="63"/>
      <c r="G65" s="63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</row>
    <row r="66" spans="2:23" ht="15.75">
      <c r="B66" s="61"/>
      <c r="C66" s="61"/>
      <c r="D66" s="62"/>
      <c r="E66" s="63"/>
      <c r="F66" s="63"/>
      <c r="G66" s="63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</row>
    <row r="67" spans="2:23" ht="15.75">
      <c r="B67" s="61"/>
      <c r="C67" s="61"/>
      <c r="D67" s="62"/>
      <c r="E67" s="63"/>
      <c r="F67" s="63"/>
      <c r="G67" s="63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</row>
    <row r="68" spans="2:23" ht="15.75">
      <c r="B68" s="61"/>
      <c r="C68" s="61"/>
      <c r="D68" s="62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</row>
    <row r="69" spans="2:23" ht="15.75">
      <c r="B69" s="61"/>
      <c r="C69" s="61"/>
      <c r="D69" s="62"/>
      <c r="E69" s="63"/>
      <c r="F69" s="63"/>
      <c r="G69" s="63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</row>
    <row r="70" spans="2:23" ht="15.75">
      <c r="B70" s="61"/>
      <c r="C70" s="61"/>
      <c r="D70" s="62"/>
      <c r="E70" s="64"/>
      <c r="F70" s="63"/>
      <c r="G70" s="63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</row>
    <row r="71" spans="2:23" ht="15.75">
      <c r="B71" s="61"/>
      <c r="C71" s="61"/>
      <c r="D71" s="62"/>
      <c r="E71" s="64"/>
      <c r="F71" s="63"/>
      <c r="G71" s="63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</row>
    <row r="72" spans="2:23" ht="15.75">
      <c r="B72" s="61"/>
      <c r="C72" s="61"/>
      <c r="D72" s="62"/>
      <c r="E72" s="64"/>
      <c r="F72" s="63"/>
      <c r="G72" s="63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</row>
    <row r="73" spans="2:23" ht="15.75">
      <c r="B73" s="61"/>
      <c r="C73" s="61"/>
      <c r="D73" s="62"/>
      <c r="E73" s="64"/>
      <c r="F73" s="63"/>
      <c r="G73" s="63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</row>
    <row r="74" spans="2:23" ht="15.75">
      <c r="B74" s="61"/>
      <c r="C74" s="61"/>
      <c r="D74" s="62"/>
      <c r="E74" s="64"/>
      <c r="F74" s="63"/>
      <c r="G74" s="63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</row>
    <row r="75" spans="2:23" ht="15.75">
      <c r="B75" s="61"/>
      <c r="C75" s="61"/>
      <c r="D75" s="62"/>
      <c r="E75" s="64"/>
      <c r="F75" s="63"/>
      <c r="G75" s="63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</row>
    <row r="76" spans="2:23" ht="15.75">
      <c r="B76" s="61"/>
      <c r="C76" s="61"/>
      <c r="D76" s="62"/>
      <c r="E76" s="64"/>
      <c r="F76" s="63"/>
      <c r="G76" s="63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</row>
    <row r="77" spans="2:23" ht="15.75">
      <c r="B77" s="61"/>
      <c r="C77" s="61"/>
      <c r="D77" s="62"/>
      <c r="E77" s="64"/>
      <c r="F77" s="63"/>
      <c r="G77" s="63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</row>
    <row r="78" spans="2:23" ht="15.75">
      <c r="B78" s="61"/>
      <c r="C78" s="61"/>
      <c r="D78" s="62"/>
      <c r="E78" s="64"/>
      <c r="F78" s="63"/>
      <c r="G78" s="63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</row>
  </sheetData>
  <sheetProtection/>
  <mergeCells count="5">
    <mergeCell ref="A1:A3"/>
    <mergeCell ref="B1:C1"/>
    <mergeCell ref="D1:D2"/>
    <mergeCell ref="E1:H1"/>
    <mergeCell ref="E2:F2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5" sqref="G5"/>
    </sheetView>
  </sheetViews>
  <sheetFormatPr defaultColWidth="8.796875" defaultRowHeight="15"/>
  <cols>
    <col min="1" max="1" width="10.59765625" style="66" customWidth="1"/>
    <col min="2" max="2" width="14.19921875" style="66" customWidth="1"/>
    <col min="3" max="3" width="15.5" style="66" customWidth="1"/>
    <col min="4" max="4" width="16" style="66" hidden="1" customWidth="1"/>
    <col min="5" max="5" width="13.8984375" style="66" hidden="1" customWidth="1"/>
    <col min="6" max="6" width="16" style="66" bestFit="1" customWidth="1"/>
    <col min="7" max="7" width="13.8984375" style="66" customWidth="1"/>
    <col min="8" max="16384" width="9" style="66" customWidth="1"/>
  </cols>
  <sheetData>
    <row r="1" spans="1:7" ht="50.25" thickBot="1">
      <c r="A1" s="67" t="s">
        <v>102</v>
      </c>
      <c r="B1" s="67" t="s">
        <v>123</v>
      </c>
      <c r="C1" s="67" t="s">
        <v>124</v>
      </c>
      <c r="D1" s="68" t="s">
        <v>116</v>
      </c>
      <c r="E1" s="68" t="s">
        <v>117</v>
      </c>
      <c r="F1" s="68" t="s">
        <v>126</v>
      </c>
      <c r="G1" s="68" t="s">
        <v>127</v>
      </c>
    </row>
    <row r="2" spans="1:7" ht="17.25" thickBot="1">
      <c r="A2" s="67">
        <v>1</v>
      </c>
      <c r="B2" s="67">
        <v>1</v>
      </c>
      <c r="C2" s="67">
        <v>1</v>
      </c>
      <c r="D2" s="69">
        <v>460</v>
      </c>
      <c r="E2" s="70">
        <f aca="true" t="shared" si="0" ref="E2:E26">ROUND(D2,0)</f>
        <v>460</v>
      </c>
      <c r="F2" s="69">
        <v>525</v>
      </c>
      <c r="G2" s="70">
        <f aca="true" t="shared" si="1" ref="G2:G26">ROUND(F2,0)</f>
        <v>525</v>
      </c>
    </row>
    <row r="3" spans="1:7" ht="17.25" thickBot="1">
      <c r="A3" s="67">
        <v>2</v>
      </c>
      <c r="B3" s="67">
        <v>1.06</v>
      </c>
      <c r="C3" s="67">
        <v>1.09</v>
      </c>
      <c r="D3" s="69">
        <f aca="true" t="shared" si="2" ref="D3:D26">$D$2*C3</f>
        <v>501.40000000000003</v>
      </c>
      <c r="E3" s="70">
        <f t="shared" si="0"/>
        <v>501</v>
      </c>
      <c r="F3" s="69">
        <f aca="true" t="shared" si="3" ref="F3:F26">$F$2*C3</f>
        <v>572.25</v>
      </c>
      <c r="G3" s="70">
        <f t="shared" si="1"/>
        <v>572</v>
      </c>
    </row>
    <row r="4" spans="1:7" ht="17.25" thickBot="1">
      <c r="A4" s="67">
        <v>3</v>
      </c>
      <c r="B4" s="67">
        <v>1.12</v>
      </c>
      <c r="C4" s="67">
        <v>1.18</v>
      </c>
      <c r="D4" s="69">
        <f t="shared" si="2"/>
        <v>542.8</v>
      </c>
      <c r="E4" s="70">
        <f t="shared" si="0"/>
        <v>543</v>
      </c>
      <c r="F4" s="69">
        <f t="shared" si="3"/>
        <v>619.5</v>
      </c>
      <c r="G4" s="70">
        <f t="shared" si="1"/>
        <v>620</v>
      </c>
    </row>
    <row r="5" spans="1:7" ht="17.25" thickBot="1">
      <c r="A5" s="67">
        <v>4</v>
      </c>
      <c r="B5" s="67">
        <v>1.18</v>
      </c>
      <c r="C5" s="67">
        <v>1.27</v>
      </c>
      <c r="D5" s="69">
        <f t="shared" si="2"/>
        <v>584.2</v>
      </c>
      <c r="E5" s="70">
        <f t="shared" si="0"/>
        <v>584</v>
      </c>
      <c r="F5" s="69">
        <f t="shared" si="3"/>
        <v>666.75</v>
      </c>
      <c r="G5" s="70">
        <f t="shared" si="1"/>
        <v>667</v>
      </c>
    </row>
    <row r="6" spans="1:7" ht="17.25" thickBot="1">
      <c r="A6" s="67">
        <v>5</v>
      </c>
      <c r="B6" s="67">
        <v>1.24</v>
      </c>
      <c r="C6" s="67">
        <v>1.36</v>
      </c>
      <c r="D6" s="69">
        <f t="shared" si="2"/>
        <v>625.6</v>
      </c>
      <c r="E6" s="70">
        <f t="shared" si="0"/>
        <v>626</v>
      </c>
      <c r="F6" s="69">
        <f t="shared" si="3"/>
        <v>714</v>
      </c>
      <c r="G6" s="70">
        <f t="shared" si="1"/>
        <v>714</v>
      </c>
    </row>
    <row r="7" spans="1:7" ht="17.25" thickBot="1">
      <c r="A7" s="67">
        <v>6</v>
      </c>
      <c r="B7" s="67">
        <v>1.3</v>
      </c>
      <c r="C7" s="67">
        <v>1.45</v>
      </c>
      <c r="D7" s="69">
        <f t="shared" si="2"/>
        <v>667</v>
      </c>
      <c r="E7" s="70">
        <f t="shared" si="0"/>
        <v>667</v>
      </c>
      <c r="F7" s="69">
        <f t="shared" si="3"/>
        <v>761.25</v>
      </c>
      <c r="G7" s="70">
        <f t="shared" si="1"/>
        <v>761</v>
      </c>
    </row>
    <row r="8" spans="1:7" ht="17.25" thickBot="1">
      <c r="A8" s="67">
        <v>7</v>
      </c>
      <c r="B8" s="67">
        <v>1.37</v>
      </c>
      <c r="C8" s="67">
        <v>1.54</v>
      </c>
      <c r="D8" s="69">
        <f t="shared" si="2"/>
        <v>708.4</v>
      </c>
      <c r="E8" s="70">
        <f t="shared" si="0"/>
        <v>708</v>
      </c>
      <c r="F8" s="69">
        <f t="shared" si="3"/>
        <v>808.5</v>
      </c>
      <c r="G8" s="70">
        <f t="shared" si="1"/>
        <v>809</v>
      </c>
    </row>
    <row r="9" spans="1:7" ht="17.25" thickBot="1">
      <c r="A9" s="67">
        <v>8</v>
      </c>
      <c r="B9" s="67">
        <v>1.47</v>
      </c>
      <c r="C9" s="67">
        <v>1.64</v>
      </c>
      <c r="D9" s="69">
        <f t="shared" si="2"/>
        <v>754.4</v>
      </c>
      <c r="E9" s="70">
        <f t="shared" si="0"/>
        <v>754</v>
      </c>
      <c r="F9" s="69">
        <f t="shared" si="3"/>
        <v>861</v>
      </c>
      <c r="G9" s="70">
        <f t="shared" si="1"/>
        <v>861</v>
      </c>
    </row>
    <row r="10" spans="1:7" ht="17.25" thickBot="1">
      <c r="A10" s="67">
        <v>9</v>
      </c>
      <c r="B10" s="67">
        <v>1.57</v>
      </c>
      <c r="C10" s="67">
        <v>1.73</v>
      </c>
      <c r="D10" s="69">
        <f t="shared" si="2"/>
        <v>795.8</v>
      </c>
      <c r="E10" s="70">
        <f t="shared" si="0"/>
        <v>796</v>
      </c>
      <c r="F10" s="69">
        <f t="shared" si="3"/>
        <v>908.25</v>
      </c>
      <c r="G10" s="70">
        <f t="shared" si="1"/>
        <v>908</v>
      </c>
    </row>
    <row r="11" spans="1:7" ht="17.25" thickBot="1">
      <c r="A11" s="67">
        <v>10</v>
      </c>
      <c r="B11" s="67">
        <v>1.66</v>
      </c>
      <c r="C11" s="67">
        <v>1.82</v>
      </c>
      <c r="D11" s="69">
        <f t="shared" si="2"/>
        <v>837.2</v>
      </c>
      <c r="E11" s="70">
        <f t="shared" si="0"/>
        <v>837</v>
      </c>
      <c r="F11" s="69">
        <f t="shared" si="3"/>
        <v>955.5</v>
      </c>
      <c r="G11" s="70">
        <f t="shared" si="1"/>
        <v>956</v>
      </c>
    </row>
    <row r="12" spans="1:7" ht="17.25" thickBot="1">
      <c r="A12" s="67">
        <v>11</v>
      </c>
      <c r="B12" s="67">
        <v>1.78</v>
      </c>
      <c r="C12" s="67">
        <v>1.97</v>
      </c>
      <c r="D12" s="69">
        <f t="shared" si="2"/>
        <v>906.1999999999999</v>
      </c>
      <c r="E12" s="70">
        <f t="shared" si="0"/>
        <v>906</v>
      </c>
      <c r="F12" s="69">
        <f t="shared" si="3"/>
        <v>1034.25</v>
      </c>
      <c r="G12" s="70">
        <f t="shared" si="1"/>
        <v>1034</v>
      </c>
    </row>
    <row r="13" spans="1:7" ht="17.25" thickBot="1">
      <c r="A13" s="67">
        <v>12</v>
      </c>
      <c r="B13" s="67">
        <v>1.92</v>
      </c>
      <c r="C13" s="67">
        <v>2.12</v>
      </c>
      <c r="D13" s="69">
        <f t="shared" si="2"/>
        <v>975.2</v>
      </c>
      <c r="E13" s="70">
        <f t="shared" si="0"/>
        <v>975</v>
      </c>
      <c r="F13" s="69">
        <f t="shared" si="3"/>
        <v>1113</v>
      </c>
      <c r="G13" s="70">
        <f t="shared" si="1"/>
        <v>1113</v>
      </c>
    </row>
    <row r="14" spans="1:7" ht="17.25" thickBot="1">
      <c r="A14" s="67">
        <v>13</v>
      </c>
      <c r="B14" s="67">
        <v>2.07</v>
      </c>
      <c r="C14" s="67">
        <v>2.27</v>
      </c>
      <c r="D14" s="69">
        <f t="shared" si="2"/>
        <v>1044.2</v>
      </c>
      <c r="E14" s="70">
        <f t="shared" si="0"/>
        <v>1044</v>
      </c>
      <c r="F14" s="69">
        <f t="shared" si="3"/>
        <v>1191.75</v>
      </c>
      <c r="G14" s="70">
        <f t="shared" si="1"/>
        <v>1192</v>
      </c>
    </row>
    <row r="15" spans="1:7" ht="17.25" thickBot="1">
      <c r="A15" s="67">
        <v>14</v>
      </c>
      <c r="B15" s="67">
        <v>2.21</v>
      </c>
      <c r="C15" s="67">
        <v>2.42</v>
      </c>
      <c r="D15" s="69">
        <f t="shared" si="2"/>
        <v>1113.2</v>
      </c>
      <c r="E15" s="70">
        <f t="shared" si="0"/>
        <v>1113</v>
      </c>
      <c r="F15" s="69">
        <f t="shared" si="3"/>
        <v>1270.5</v>
      </c>
      <c r="G15" s="70">
        <f t="shared" si="1"/>
        <v>1271</v>
      </c>
    </row>
    <row r="16" spans="1:7" ht="17.25" thickBot="1">
      <c r="A16" s="67">
        <v>15</v>
      </c>
      <c r="B16" s="67">
        <v>2.35</v>
      </c>
      <c r="C16" s="67">
        <v>2.58</v>
      </c>
      <c r="D16" s="69">
        <f t="shared" si="2"/>
        <v>1186.8</v>
      </c>
      <c r="E16" s="70">
        <f t="shared" si="0"/>
        <v>1187</v>
      </c>
      <c r="F16" s="69">
        <f t="shared" si="3"/>
        <v>1354.5</v>
      </c>
      <c r="G16" s="70">
        <f t="shared" si="1"/>
        <v>1355</v>
      </c>
    </row>
    <row r="17" spans="1:7" ht="17.25" thickBot="1">
      <c r="A17" s="67">
        <v>16</v>
      </c>
      <c r="B17" s="67">
        <v>2.5</v>
      </c>
      <c r="C17" s="67">
        <v>2.79</v>
      </c>
      <c r="D17" s="69">
        <f t="shared" si="2"/>
        <v>1283.4</v>
      </c>
      <c r="E17" s="70">
        <f t="shared" si="0"/>
        <v>1283</v>
      </c>
      <c r="F17" s="69">
        <f t="shared" si="3"/>
        <v>1464.75</v>
      </c>
      <c r="G17" s="70">
        <f t="shared" si="1"/>
        <v>1465</v>
      </c>
    </row>
    <row r="18" spans="1:7" ht="17.25" thickBot="1">
      <c r="A18" s="67">
        <v>17</v>
      </c>
      <c r="B18" s="67">
        <v>2.66</v>
      </c>
      <c r="C18" s="67">
        <v>3</v>
      </c>
      <c r="D18" s="69">
        <f t="shared" si="2"/>
        <v>1380</v>
      </c>
      <c r="E18" s="70">
        <f t="shared" si="0"/>
        <v>1380</v>
      </c>
      <c r="F18" s="69">
        <f t="shared" si="3"/>
        <v>1575</v>
      </c>
      <c r="G18" s="70">
        <f t="shared" si="1"/>
        <v>1575</v>
      </c>
    </row>
    <row r="19" spans="1:7" ht="17.25" thickBot="1">
      <c r="A19" s="67">
        <v>18</v>
      </c>
      <c r="B19" s="67">
        <v>2.83</v>
      </c>
      <c r="C19" s="67">
        <v>3.21</v>
      </c>
      <c r="D19" s="69">
        <f t="shared" si="2"/>
        <v>1476.6</v>
      </c>
      <c r="E19" s="70">
        <f t="shared" si="0"/>
        <v>1477</v>
      </c>
      <c r="F19" s="69">
        <f t="shared" si="3"/>
        <v>1685.25</v>
      </c>
      <c r="G19" s="70">
        <f t="shared" si="1"/>
        <v>1685</v>
      </c>
    </row>
    <row r="20" spans="1:7" ht="17.25" thickBot="1">
      <c r="A20" s="67">
        <v>19</v>
      </c>
      <c r="B20" s="67">
        <v>3.01</v>
      </c>
      <c r="C20" s="67">
        <v>3.42</v>
      </c>
      <c r="D20" s="69">
        <f t="shared" si="2"/>
        <v>1573.2</v>
      </c>
      <c r="E20" s="70">
        <f t="shared" si="0"/>
        <v>1573</v>
      </c>
      <c r="F20" s="69">
        <f t="shared" si="3"/>
        <v>1795.5</v>
      </c>
      <c r="G20" s="70">
        <f t="shared" si="1"/>
        <v>1796</v>
      </c>
    </row>
    <row r="21" spans="1:7" ht="17.25" thickBot="1">
      <c r="A21" s="67">
        <v>20</v>
      </c>
      <c r="B21" s="67">
        <v>3.25</v>
      </c>
      <c r="C21" s="67">
        <v>3.64</v>
      </c>
      <c r="D21" s="69">
        <f t="shared" si="2"/>
        <v>1674.4</v>
      </c>
      <c r="E21" s="70">
        <f t="shared" si="0"/>
        <v>1674</v>
      </c>
      <c r="F21" s="69">
        <f t="shared" si="3"/>
        <v>1911</v>
      </c>
      <c r="G21" s="70">
        <f t="shared" si="1"/>
        <v>1911</v>
      </c>
    </row>
    <row r="22" spans="1:7" ht="17.25" thickBot="1">
      <c r="A22" s="67">
        <v>21</v>
      </c>
      <c r="B22" s="67">
        <v>3.41</v>
      </c>
      <c r="C22" s="67">
        <v>3.85</v>
      </c>
      <c r="D22" s="69">
        <f t="shared" si="2"/>
        <v>1771</v>
      </c>
      <c r="E22" s="70">
        <f t="shared" si="0"/>
        <v>1771</v>
      </c>
      <c r="F22" s="69">
        <f t="shared" si="3"/>
        <v>2021.25</v>
      </c>
      <c r="G22" s="70">
        <f t="shared" si="1"/>
        <v>2021</v>
      </c>
    </row>
    <row r="23" spans="1:7" ht="17.25" thickBot="1">
      <c r="A23" s="67">
        <v>22</v>
      </c>
      <c r="B23" s="67">
        <v>3.5</v>
      </c>
      <c r="C23" s="67">
        <v>4.06</v>
      </c>
      <c r="D23" s="69">
        <f t="shared" si="2"/>
        <v>1867.6</v>
      </c>
      <c r="E23" s="70">
        <f t="shared" si="0"/>
        <v>1868</v>
      </c>
      <c r="F23" s="69">
        <f t="shared" si="3"/>
        <v>2131.5</v>
      </c>
      <c r="G23" s="70">
        <f t="shared" si="1"/>
        <v>2132</v>
      </c>
    </row>
    <row r="24" spans="1:7" ht="17.25" thickBot="1">
      <c r="A24" s="67">
        <v>23</v>
      </c>
      <c r="B24" s="67">
        <v>3.71</v>
      </c>
      <c r="C24" s="67">
        <v>4.27</v>
      </c>
      <c r="D24" s="69">
        <f t="shared" si="2"/>
        <v>1964.1999999999998</v>
      </c>
      <c r="E24" s="70">
        <f t="shared" si="0"/>
        <v>1964</v>
      </c>
      <c r="F24" s="69">
        <f t="shared" si="3"/>
        <v>2241.75</v>
      </c>
      <c r="G24" s="70">
        <f t="shared" si="1"/>
        <v>2242</v>
      </c>
    </row>
    <row r="25" spans="1:7" ht="17.25" thickBot="1">
      <c r="A25" s="67">
        <v>24</v>
      </c>
      <c r="B25" s="67">
        <v>3.8</v>
      </c>
      <c r="C25" s="67">
        <v>4.36</v>
      </c>
      <c r="D25" s="69">
        <f t="shared" si="2"/>
        <v>2005.6000000000001</v>
      </c>
      <c r="E25" s="70">
        <f t="shared" si="0"/>
        <v>2006</v>
      </c>
      <c r="F25" s="69">
        <f t="shared" si="3"/>
        <v>2289</v>
      </c>
      <c r="G25" s="70">
        <f t="shared" si="1"/>
        <v>2289</v>
      </c>
    </row>
    <row r="26" spans="1:7" ht="17.25" thickBot="1">
      <c r="A26" s="67">
        <v>25</v>
      </c>
      <c r="B26" s="67">
        <v>3.93</v>
      </c>
      <c r="C26" s="67">
        <v>4.51</v>
      </c>
      <c r="D26" s="69">
        <f t="shared" si="2"/>
        <v>2074.6</v>
      </c>
      <c r="E26" s="70">
        <f t="shared" si="0"/>
        <v>2075</v>
      </c>
      <c r="F26" s="69">
        <f t="shared" si="3"/>
        <v>2367.75</v>
      </c>
      <c r="G26" s="70">
        <f t="shared" si="1"/>
        <v>2368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PageLayoutView="0" workbookViewId="0" topLeftCell="A1">
      <selection activeCell="A3" sqref="A3:E3"/>
    </sheetView>
  </sheetViews>
  <sheetFormatPr defaultColWidth="8.796875" defaultRowHeight="15"/>
  <cols>
    <col min="1" max="1" width="30.59765625" style="1" customWidth="1"/>
    <col min="2" max="3" width="14.59765625" style="1" customWidth="1"/>
    <col min="4" max="5" width="14.59765625" style="6" customWidth="1"/>
    <col min="6" max="16384" width="9" style="1" customWidth="1"/>
  </cols>
  <sheetData>
    <row r="1" spans="1:5" ht="77.25" customHeight="1">
      <c r="A1" s="90" t="s">
        <v>0</v>
      </c>
      <c r="B1" s="90"/>
      <c r="C1" s="90"/>
      <c r="D1" s="90"/>
      <c r="E1" s="90"/>
    </row>
    <row r="3" spans="1:5" ht="66" customHeight="1">
      <c r="A3" s="79" t="s">
        <v>42</v>
      </c>
      <c r="B3" s="79"/>
      <c r="C3" s="79"/>
      <c r="D3" s="79"/>
      <c r="E3" s="79"/>
    </row>
    <row r="4" spans="1:5" ht="64.5" customHeight="1">
      <c r="A4" s="80" t="s">
        <v>1</v>
      </c>
      <c r="B4" s="80" t="s">
        <v>35</v>
      </c>
      <c r="C4" s="80"/>
      <c r="D4" s="91" t="s">
        <v>43</v>
      </c>
      <c r="E4" s="91"/>
    </row>
    <row r="5" spans="1:5" ht="15.75">
      <c r="A5" s="80"/>
      <c r="B5" s="9" t="s">
        <v>9</v>
      </c>
      <c r="C5" s="9" t="s">
        <v>10</v>
      </c>
      <c r="D5" s="10" t="s">
        <v>9</v>
      </c>
      <c r="E5" s="10" t="s">
        <v>10</v>
      </c>
    </row>
    <row r="6" spans="1:5" ht="15.75">
      <c r="A6" s="11" t="s">
        <v>26</v>
      </c>
      <c r="B6" s="7"/>
      <c r="C6" s="7"/>
      <c r="D6" s="8"/>
      <c r="E6" s="8"/>
    </row>
    <row r="7" spans="1:5" ht="15.75">
      <c r="A7" s="3" t="s">
        <v>25</v>
      </c>
      <c r="B7" s="2">
        <v>285</v>
      </c>
      <c r="C7" s="2">
        <v>330</v>
      </c>
      <c r="D7" s="5">
        <f aca="true" t="shared" si="0" ref="D7:E9">B7/2</f>
        <v>142.5</v>
      </c>
      <c r="E7" s="5">
        <f t="shared" si="0"/>
        <v>165</v>
      </c>
    </row>
    <row r="8" spans="1:5" ht="15.75">
      <c r="A8" s="3" t="s">
        <v>3</v>
      </c>
      <c r="B8" s="2">
        <v>280</v>
      </c>
      <c r="C8" s="2">
        <v>310</v>
      </c>
      <c r="D8" s="5">
        <f t="shared" si="0"/>
        <v>140</v>
      </c>
      <c r="E8" s="5">
        <f t="shared" si="0"/>
        <v>155</v>
      </c>
    </row>
    <row r="9" spans="1:5" ht="15.75">
      <c r="A9" s="3" t="s">
        <v>5</v>
      </c>
      <c r="B9" s="2">
        <v>245</v>
      </c>
      <c r="C9" s="2">
        <v>265</v>
      </c>
      <c r="D9" s="5">
        <f t="shared" si="0"/>
        <v>122.5</v>
      </c>
      <c r="E9" s="5">
        <f t="shared" si="0"/>
        <v>132.5</v>
      </c>
    </row>
    <row r="10" spans="1:5" ht="15.75">
      <c r="A10" s="81" t="s">
        <v>37</v>
      </c>
      <c r="B10" s="82"/>
      <c r="C10" s="82"/>
      <c r="D10" s="5"/>
      <c r="E10" s="5"/>
    </row>
    <row r="11" spans="1:5" ht="15.75">
      <c r="A11" s="3" t="s">
        <v>25</v>
      </c>
      <c r="B11" s="2">
        <v>280</v>
      </c>
      <c r="C11" s="2">
        <v>300</v>
      </c>
      <c r="D11" s="5">
        <f aca="true" t="shared" si="1" ref="D11:E13">B11/2</f>
        <v>140</v>
      </c>
      <c r="E11" s="5">
        <f t="shared" si="1"/>
        <v>150</v>
      </c>
    </row>
    <row r="12" spans="1:5" ht="15.75">
      <c r="A12" s="3" t="s">
        <v>3</v>
      </c>
      <c r="B12" s="2">
        <v>260</v>
      </c>
      <c r="C12" s="2">
        <v>280</v>
      </c>
      <c r="D12" s="5">
        <f t="shared" si="1"/>
        <v>130</v>
      </c>
      <c r="E12" s="5">
        <f t="shared" si="1"/>
        <v>140</v>
      </c>
    </row>
    <row r="13" spans="1:5" ht="15.75">
      <c r="A13" s="3" t="s">
        <v>5</v>
      </c>
      <c r="B13" s="2">
        <v>230</v>
      </c>
      <c r="C13" s="2">
        <v>250</v>
      </c>
      <c r="D13" s="5">
        <f t="shared" si="1"/>
        <v>115</v>
      </c>
      <c r="E13" s="5">
        <f t="shared" si="1"/>
        <v>125</v>
      </c>
    </row>
    <row r="14" spans="1:5" ht="15.75">
      <c r="A14" s="84" t="s">
        <v>38</v>
      </c>
      <c r="B14" s="82"/>
      <c r="C14" s="82"/>
      <c r="D14" s="82"/>
      <c r="E14" s="83"/>
    </row>
    <row r="15" spans="1:5" ht="15.75">
      <c r="A15" s="3" t="s">
        <v>25</v>
      </c>
      <c r="B15" s="2">
        <v>270</v>
      </c>
      <c r="C15" s="2">
        <v>290</v>
      </c>
      <c r="D15" s="5">
        <f aca="true" t="shared" si="2" ref="D15:D26">B15/2</f>
        <v>135</v>
      </c>
      <c r="E15" s="5">
        <f aca="true" t="shared" si="3" ref="E15:E26">C15/2</f>
        <v>145</v>
      </c>
    </row>
    <row r="16" spans="1:5" ht="15.75">
      <c r="A16" s="3" t="s">
        <v>3</v>
      </c>
      <c r="B16" s="2">
        <v>240</v>
      </c>
      <c r="C16" s="2">
        <v>270</v>
      </c>
      <c r="D16" s="5">
        <f t="shared" si="2"/>
        <v>120</v>
      </c>
      <c r="E16" s="5">
        <f t="shared" si="3"/>
        <v>135</v>
      </c>
    </row>
    <row r="17" spans="1:5" ht="15.75">
      <c r="A17" s="3" t="s">
        <v>5</v>
      </c>
      <c r="B17" s="2">
        <v>210</v>
      </c>
      <c r="C17" s="2">
        <v>240</v>
      </c>
      <c r="D17" s="5">
        <f t="shared" si="2"/>
        <v>105</v>
      </c>
      <c r="E17" s="5">
        <f t="shared" si="3"/>
        <v>120</v>
      </c>
    </row>
    <row r="18" spans="1:5" ht="15.75">
      <c r="A18" s="2" t="s">
        <v>2</v>
      </c>
      <c r="B18" s="2"/>
      <c r="C18" s="2">
        <v>325</v>
      </c>
      <c r="D18" s="5">
        <f t="shared" si="2"/>
        <v>0</v>
      </c>
      <c r="E18" s="5">
        <f t="shared" si="3"/>
        <v>162.5</v>
      </c>
    </row>
    <row r="19" spans="1:5" ht="15.75">
      <c r="A19" s="2" t="s">
        <v>4</v>
      </c>
      <c r="B19" s="2"/>
      <c r="C19" s="2">
        <v>320</v>
      </c>
      <c r="D19" s="5">
        <f t="shared" si="2"/>
        <v>0</v>
      </c>
      <c r="E19" s="5">
        <f t="shared" si="3"/>
        <v>160</v>
      </c>
    </row>
    <row r="20" spans="1:5" ht="15.75">
      <c r="A20" s="3" t="s">
        <v>3</v>
      </c>
      <c r="B20" s="2"/>
      <c r="C20" s="2">
        <v>300</v>
      </c>
      <c r="D20" s="5">
        <f t="shared" si="2"/>
        <v>0</v>
      </c>
      <c r="E20" s="5">
        <f t="shared" si="3"/>
        <v>150</v>
      </c>
    </row>
    <row r="21" spans="1:5" ht="15.75">
      <c r="A21" s="2" t="s">
        <v>6</v>
      </c>
      <c r="B21" s="2"/>
      <c r="C21" s="2">
        <v>300</v>
      </c>
      <c r="D21" s="5">
        <f t="shared" si="2"/>
        <v>0</v>
      </c>
      <c r="E21" s="5">
        <f t="shared" si="3"/>
        <v>150</v>
      </c>
    </row>
    <row r="22" spans="1:5" ht="15.75">
      <c r="A22" s="3" t="s">
        <v>5</v>
      </c>
      <c r="B22" s="2"/>
      <c r="C22" s="2">
        <v>260</v>
      </c>
      <c r="D22" s="5">
        <f t="shared" si="2"/>
        <v>0</v>
      </c>
      <c r="E22" s="5">
        <f t="shared" si="3"/>
        <v>130</v>
      </c>
    </row>
    <row r="23" spans="1:5" ht="15.75">
      <c r="A23" s="2" t="s">
        <v>7</v>
      </c>
      <c r="B23" s="2"/>
      <c r="C23" s="2">
        <v>260</v>
      </c>
      <c r="D23" s="5">
        <f t="shared" si="2"/>
        <v>0</v>
      </c>
      <c r="E23" s="5">
        <f t="shared" si="3"/>
        <v>130</v>
      </c>
    </row>
    <row r="24" spans="1:5" ht="15.75">
      <c r="A24" s="3" t="s">
        <v>5</v>
      </c>
      <c r="B24" s="2"/>
      <c r="C24" s="2">
        <v>230</v>
      </c>
      <c r="D24" s="5">
        <f t="shared" si="2"/>
        <v>0</v>
      </c>
      <c r="E24" s="5">
        <f t="shared" si="3"/>
        <v>115</v>
      </c>
    </row>
    <row r="25" spans="1:5" ht="15.75">
      <c r="A25" s="2" t="s">
        <v>8</v>
      </c>
      <c r="B25" s="2"/>
      <c r="C25" s="2">
        <v>230</v>
      </c>
      <c r="D25" s="5">
        <f t="shared" si="2"/>
        <v>0</v>
      </c>
      <c r="E25" s="5">
        <f t="shared" si="3"/>
        <v>115</v>
      </c>
    </row>
    <row r="26" spans="1:5" ht="15.75">
      <c r="A26" s="3" t="s">
        <v>5</v>
      </c>
      <c r="B26" s="2"/>
      <c r="C26" s="2">
        <v>200</v>
      </c>
      <c r="D26" s="5">
        <f t="shared" si="2"/>
        <v>0</v>
      </c>
      <c r="E26" s="5">
        <f t="shared" si="3"/>
        <v>100</v>
      </c>
    </row>
    <row r="27" spans="1:5" ht="15.75">
      <c r="A27" s="85" t="s">
        <v>11</v>
      </c>
      <c r="B27" s="86"/>
      <c r="C27" s="86"/>
      <c r="D27" s="86"/>
      <c r="E27" s="87"/>
    </row>
    <row r="28" spans="1:5" ht="15.75">
      <c r="A28" s="2" t="s">
        <v>36</v>
      </c>
      <c r="B28" s="2">
        <v>160</v>
      </c>
      <c r="C28" s="2">
        <v>230</v>
      </c>
      <c r="D28" s="5">
        <f>B28/2</f>
        <v>80</v>
      </c>
      <c r="E28" s="5">
        <f>C28/2</f>
        <v>115</v>
      </c>
    </row>
    <row r="29" spans="1:5" ht="15.75">
      <c r="A29" s="2" t="s">
        <v>12</v>
      </c>
      <c r="B29" s="2"/>
      <c r="C29" s="2"/>
      <c r="D29" s="5"/>
      <c r="E29" s="5"/>
    </row>
    <row r="30" spans="1:5" ht="15.75">
      <c r="A30" s="3" t="s">
        <v>13</v>
      </c>
      <c r="B30" s="2">
        <v>195</v>
      </c>
      <c r="C30" s="2">
        <v>220</v>
      </c>
      <c r="D30" s="5">
        <f aca="true" t="shared" si="4" ref="D30:E33">B30/2</f>
        <v>97.5</v>
      </c>
      <c r="E30" s="5">
        <f t="shared" si="4"/>
        <v>110</v>
      </c>
    </row>
    <row r="31" spans="1:5" ht="15.75">
      <c r="A31" s="3" t="s">
        <v>14</v>
      </c>
      <c r="B31" s="2">
        <v>175</v>
      </c>
      <c r="C31" s="2">
        <v>195</v>
      </c>
      <c r="D31" s="5">
        <f t="shared" si="4"/>
        <v>87.5</v>
      </c>
      <c r="E31" s="5">
        <f t="shared" si="4"/>
        <v>97.5</v>
      </c>
    </row>
    <row r="32" spans="1:5" ht="15.75">
      <c r="A32" s="3" t="s">
        <v>15</v>
      </c>
      <c r="B32" s="2">
        <v>155</v>
      </c>
      <c r="C32" s="2">
        <v>175</v>
      </c>
      <c r="D32" s="5">
        <f t="shared" si="4"/>
        <v>77.5</v>
      </c>
      <c r="E32" s="5">
        <f t="shared" si="4"/>
        <v>87.5</v>
      </c>
    </row>
    <row r="33" spans="1:5" ht="15.75">
      <c r="A33" s="2" t="s">
        <v>16</v>
      </c>
      <c r="B33" s="2"/>
      <c r="C33" s="2">
        <v>180</v>
      </c>
      <c r="D33" s="5">
        <f t="shared" si="4"/>
        <v>0</v>
      </c>
      <c r="E33" s="5">
        <f t="shared" si="4"/>
        <v>90</v>
      </c>
    </row>
    <row r="34" spans="1:5" ht="15.75">
      <c r="A34" s="2" t="s">
        <v>17</v>
      </c>
      <c r="B34" s="2"/>
      <c r="C34" s="2"/>
      <c r="D34" s="5"/>
      <c r="E34" s="5"/>
    </row>
    <row r="35" spans="1:5" ht="15.75">
      <c r="A35" s="3" t="s">
        <v>13</v>
      </c>
      <c r="B35" s="2"/>
      <c r="C35" s="2">
        <v>160</v>
      </c>
      <c r="D35" s="5">
        <f aca="true" t="shared" si="5" ref="D35:E37">B35/2</f>
        <v>0</v>
      </c>
      <c r="E35" s="5">
        <f t="shared" si="5"/>
        <v>80</v>
      </c>
    </row>
    <row r="36" spans="1:5" ht="15.75">
      <c r="A36" s="3" t="s">
        <v>14</v>
      </c>
      <c r="B36" s="2"/>
      <c r="C36" s="2">
        <v>150</v>
      </c>
      <c r="D36" s="5">
        <f t="shared" si="5"/>
        <v>0</v>
      </c>
      <c r="E36" s="5">
        <f t="shared" si="5"/>
        <v>75</v>
      </c>
    </row>
    <row r="37" spans="1:5" ht="15.75">
      <c r="A37" s="3" t="s">
        <v>15</v>
      </c>
      <c r="B37" s="2"/>
      <c r="C37" s="2">
        <v>140</v>
      </c>
      <c r="D37" s="5">
        <f t="shared" si="5"/>
        <v>0</v>
      </c>
      <c r="E37" s="5">
        <f t="shared" si="5"/>
        <v>70</v>
      </c>
    </row>
    <row r="38" spans="1:5" ht="15.75">
      <c r="A38" s="85" t="s">
        <v>18</v>
      </c>
      <c r="B38" s="86"/>
      <c r="C38" s="86"/>
      <c r="D38" s="86"/>
      <c r="E38" s="87"/>
    </row>
    <row r="39" spans="1:5" ht="15.75">
      <c r="A39" s="2" t="s">
        <v>36</v>
      </c>
      <c r="B39" s="2"/>
      <c r="C39" s="2">
        <v>150</v>
      </c>
      <c r="D39" s="5">
        <f>B39/2</f>
        <v>0</v>
      </c>
      <c r="E39" s="5">
        <f>C39/2</f>
        <v>75</v>
      </c>
    </row>
    <row r="40" spans="1:5" ht="15.75">
      <c r="A40" s="2" t="s">
        <v>12</v>
      </c>
      <c r="B40" s="2"/>
      <c r="C40" s="2"/>
      <c r="D40" s="5"/>
      <c r="E40" s="5"/>
    </row>
    <row r="41" spans="1:5" ht="15.75">
      <c r="A41" s="3" t="s">
        <v>13</v>
      </c>
      <c r="B41" s="2"/>
      <c r="C41" s="2">
        <v>145</v>
      </c>
      <c r="D41" s="5">
        <f aca="true" t="shared" si="6" ref="D41:E43">B41/2</f>
        <v>0</v>
      </c>
      <c r="E41" s="5">
        <f t="shared" si="6"/>
        <v>72.5</v>
      </c>
    </row>
    <row r="42" spans="1:5" ht="15.75">
      <c r="A42" s="3" t="s">
        <v>14</v>
      </c>
      <c r="B42" s="2"/>
      <c r="C42" s="2">
        <v>140</v>
      </c>
      <c r="D42" s="5">
        <f t="shared" si="6"/>
        <v>0</v>
      </c>
      <c r="E42" s="5">
        <f t="shared" si="6"/>
        <v>70</v>
      </c>
    </row>
    <row r="43" spans="1:5" ht="15.75">
      <c r="A43" s="3" t="s">
        <v>19</v>
      </c>
      <c r="B43" s="2"/>
      <c r="C43" s="2">
        <v>130</v>
      </c>
      <c r="D43" s="5">
        <f t="shared" si="6"/>
        <v>0</v>
      </c>
      <c r="E43" s="5">
        <f t="shared" si="6"/>
        <v>65</v>
      </c>
    </row>
    <row r="44" spans="1:5" ht="15.75">
      <c r="A44" s="2" t="s">
        <v>17</v>
      </c>
      <c r="B44" s="2"/>
      <c r="C44" s="2"/>
      <c r="D44" s="5"/>
      <c r="E44" s="5"/>
    </row>
    <row r="45" spans="1:5" ht="15.75">
      <c r="A45" s="3" t="s">
        <v>13</v>
      </c>
      <c r="B45" s="2"/>
      <c r="C45" s="2">
        <v>135</v>
      </c>
      <c r="D45" s="5">
        <f aca="true" t="shared" si="7" ref="D45:D52">B45/2</f>
        <v>0</v>
      </c>
      <c r="E45" s="5">
        <f aca="true" t="shared" si="8" ref="E45:E52">C45/2</f>
        <v>67.5</v>
      </c>
    </row>
    <row r="46" spans="1:5" ht="15.75">
      <c r="A46" s="3" t="s">
        <v>14</v>
      </c>
      <c r="B46" s="2"/>
      <c r="C46" s="2">
        <v>130</v>
      </c>
      <c r="D46" s="5">
        <f t="shared" si="7"/>
        <v>0</v>
      </c>
      <c r="E46" s="5">
        <f t="shared" si="8"/>
        <v>65</v>
      </c>
    </row>
    <row r="47" spans="1:5" ht="15.75">
      <c r="A47" s="3" t="s">
        <v>19</v>
      </c>
      <c r="B47" s="2"/>
      <c r="C47" s="2">
        <v>120</v>
      </c>
      <c r="D47" s="5">
        <f t="shared" si="7"/>
        <v>0</v>
      </c>
      <c r="E47" s="5">
        <f t="shared" si="8"/>
        <v>60</v>
      </c>
    </row>
    <row r="48" spans="1:5" ht="15.75">
      <c r="A48" s="2" t="s">
        <v>20</v>
      </c>
      <c r="B48" s="2"/>
      <c r="C48" s="2">
        <v>140</v>
      </c>
      <c r="D48" s="5">
        <f t="shared" si="7"/>
        <v>0</v>
      </c>
      <c r="E48" s="5">
        <f t="shared" si="8"/>
        <v>70</v>
      </c>
    </row>
    <row r="49" spans="1:5" ht="15.75">
      <c r="A49" s="2" t="s">
        <v>21</v>
      </c>
      <c r="B49" s="2"/>
      <c r="C49" s="2">
        <v>125</v>
      </c>
      <c r="D49" s="5">
        <f t="shared" si="7"/>
        <v>0</v>
      </c>
      <c r="E49" s="5">
        <f t="shared" si="8"/>
        <v>62.5</v>
      </c>
    </row>
    <row r="50" spans="1:5" ht="15.75">
      <c r="A50" s="2" t="s">
        <v>22</v>
      </c>
      <c r="B50" s="2">
        <v>120</v>
      </c>
      <c r="C50" s="2">
        <v>125</v>
      </c>
      <c r="D50" s="5">
        <f t="shared" si="7"/>
        <v>60</v>
      </c>
      <c r="E50" s="5">
        <f t="shared" si="8"/>
        <v>62.5</v>
      </c>
    </row>
    <row r="51" spans="1:5" ht="15.75">
      <c r="A51" s="4" t="s">
        <v>23</v>
      </c>
      <c r="B51" s="2"/>
      <c r="C51" s="2">
        <v>145</v>
      </c>
      <c r="D51" s="5">
        <f t="shared" si="7"/>
        <v>0</v>
      </c>
      <c r="E51" s="5">
        <f t="shared" si="8"/>
        <v>72.5</v>
      </c>
    </row>
    <row r="52" spans="1:5" ht="15.75">
      <c r="A52" s="4" t="s">
        <v>24</v>
      </c>
      <c r="B52" s="2"/>
      <c r="C52" s="2">
        <v>140</v>
      </c>
      <c r="D52" s="5">
        <f t="shared" si="7"/>
        <v>0</v>
      </c>
      <c r="E52" s="5">
        <f t="shared" si="8"/>
        <v>70</v>
      </c>
    </row>
    <row r="54" spans="1:5" ht="15.75">
      <c r="A54" s="1" t="s">
        <v>27</v>
      </c>
      <c r="D54" s="89"/>
      <c r="E54" s="89"/>
    </row>
    <row r="56" spans="1:5" ht="15.75">
      <c r="A56" s="1" t="s">
        <v>28</v>
      </c>
      <c r="C56" s="88" t="s">
        <v>32</v>
      </c>
      <c r="D56" s="88"/>
      <c r="E56" s="88"/>
    </row>
    <row r="57" ht="15.75">
      <c r="A57" s="1" t="s">
        <v>29</v>
      </c>
    </row>
    <row r="58" spans="3:5" ht="15.75">
      <c r="C58" s="88" t="s">
        <v>31</v>
      </c>
      <c r="D58" s="88"/>
      <c r="E58" s="88"/>
    </row>
    <row r="60" spans="3:5" ht="15.75">
      <c r="C60" s="88" t="s">
        <v>44</v>
      </c>
      <c r="D60" s="88"/>
      <c r="E60" s="88"/>
    </row>
  </sheetData>
  <sheetProtection/>
  <mergeCells count="13">
    <mergeCell ref="A1:E1"/>
    <mergeCell ref="A3:E3"/>
    <mergeCell ref="A27:E27"/>
    <mergeCell ref="B4:C4"/>
    <mergeCell ref="A4:A5"/>
    <mergeCell ref="A10:C10"/>
    <mergeCell ref="A14:E14"/>
    <mergeCell ref="D4:E4"/>
    <mergeCell ref="A38:E38"/>
    <mergeCell ref="C60:E60"/>
    <mergeCell ref="D54:E54"/>
    <mergeCell ref="C56:E56"/>
    <mergeCell ref="C58:E58"/>
  </mergeCells>
  <printOptions/>
  <pageMargins left="0.7874015748031497" right="0.7874015748031497" top="0.3937007874015748" bottom="0.3937007874015748" header="0.5118110236220472" footer="0.5118110236220472"/>
  <pageSetup fitToHeight="2" fitToWidth="1" horizontalDpi="600" verticalDpi="600" orientation="portrait" paperSize="9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4" sqref="F4"/>
    </sheetView>
  </sheetViews>
  <sheetFormatPr defaultColWidth="8.796875" defaultRowHeight="15"/>
  <cols>
    <col min="1" max="1" width="30.3984375" style="1" customWidth="1"/>
    <col min="2" max="2" width="6.59765625" style="59" customWidth="1"/>
    <col min="3" max="3" width="6.5" style="59" customWidth="1"/>
    <col min="4" max="4" width="6.69921875" style="50" customWidth="1"/>
    <col min="5" max="5" width="9" style="1" customWidth="1"/>
    <col min="6" max="6" width="9" style="6" customWidth="1"/>
    <col min="7" max="7" width="9.69921875" style="6" customWidth="1"/>
    <col min="8" max="16384" width="9" style="1" customWidth="1"/>
  </cols>
  <sheetData>
    <row r="1" spans="1:8" ht="33" customHeight="1">
      <c r="A1" s="118" t="s">
        <v>51</v>
      </c>
      <c r="B1" s="123" t="s">
        <v>97</v>
      </c>
      <c r="C1" s="124"/>
      <c r="D1" s="125" t="s">
        <v>79</v>
      </c>
      <c r="E1" s="115" t="s">
        <v>125</v>
      </c>
      <c r="F1" s="116"/>
      <c r="G1" s="116"/>
      <c r="H1" s="117"/>
    </row>
    <row r="2" spans="1:8" ht="64.5" customHeight="1">
      <c r="A2" s="119"/>
      <c r="B2" s="59" t="s">
        <v>98</v>
      </c>
      <c r="C2" s="59" t="s">
        <v>99</v>
      </c>
      <c r="D2" s="126"/>
      <c r="E2" s="91" t="s">
        <v>46</v>
      </c>
      <c r="F2" s="91"/>
      <c r="G2" s="10" t="s">
        <v>48</v>
      </c>
      <c r="H2" s="57" t="s">
        <v>49</v>
      </c>
    </row>
    <row r="3" spans="1:8" ht="15.75">
      <c r="A3" s="120"/>
      <c r="D3" s="48" t="s">
        <v>76</v>
      </c>
      <c r="E3" s="53" t="s">
        <v>9</v>
      </c>
      <c r="F3" s="52" t="s">
        <v>10</v>
      </c>
      <c r="G3" s="54"/>
      <c r="H3" s="14"/>
    </row>
    <row r="4" spans="1:8" ht="15.75">
      <c r="A4" s="7" t="s">
        <v>26</v>
      </c>
      <c r="D4" s="47"/>
      <c r="E4" s="7"/>
      <c r="F4" s="8"/>
      <c r="G4" s="22"/>
      <c r="H4" s="14"/>
    </row>
    <row r="5" spans="1:8" ht="15.75">
      <c r="A5" s="3" t="s">
        <v>70</v>
      </c>
      <c r="D5" s="48">
        <v>25</v>
      </c>
      <c r="E5" s="6">
        <f>E$8*D5/100</f>
        <v>393.75</v>
      </c>
      <c r="F5" s="6">
        <f>F$8*D5/100</f>
        <v>477.75</v>
      </c>
      <c r="G5" s="5">
        <f>G$8*D5/100</f>
        <v>477.75</v>
      </c>
      <c r="H5" s="14">
        <f>G5/2</f>
        <v>238.875</v>
      </c>
    </row>
    <row r="6" spans="1:8" ht="15.75">
      <c r="A6" s="3" t="s">
        <v>71</v>
      </c>
      <c r="D6" s="48">
        <v>25</v>
      </c>
      <c r="E6" s="6">
        <f>E$8*D6/100</f>
        <v>393.75</v>
      </c>
      <c r="F6" s="6">
        <f>F$8*D6/100</f>
        <v>477.75</v>
      </c>
      <c r="G6" s="5">
        <f>G$8*D6/100</f>
        <v>477.75</v>
      </c>
      <c r="H6" s="14">
        <f>G6/2</f>
        <v>238.875</v>
      </c>
    </row>
    <row r="7" spans="1:8" ht="15.75">
      <c r="A7" s="3" t="s">
        <v>3</v>
      </c>
      <c r="B7" s="59" t="s">
        <v>82</v>
      </c>
      <c r="D7" s="48">
        <v>15</v>
      </c>
      <c r="E7" s="6">
        <f>E$8*D7/100</f>
        <v>236.25</v>
      </c>
      <c r="F7" s="6">
        <f>F$8*D7/100</f>
        <v>286.65</v>
      </c>
      <c r="G7" s="5">
        <f>G$8*D7/100</f>
        <v>286.65</v>
      </c>
      <c r="H7" s="14">
        <f>G7/2</f>
        <v>143.325</v>
      </c>
    </row>
    <row r="8" spans="1:8" ht="15.75">
      <c r="A8" s="3" t="s">
        <v>5</v>
      </c>
      <c r="C8" s="59">
        <v>20</v>
      </c>
      <c r="D8" s="48"/>
      <c r="E8" s="5">
        <v>1575</v>
      </c>
      <c r="F8" s="5">
        <v>1911</v>
      </c>
      <c r="G8" s="5">
        <f>F8</f>
        <v>1911</v>
      </c>
      <c r="H8" s="14">
        <f>G8/2</f>
        <v>955.5</v>
      </c>
    </row>
    <row r="9" spans="1:8" ht="15.75">
      <c r="A9" s="55" t="s">
        <v>37</v>
      </c>
      <c r="D9" s="49"/>
      <c r="E9" s="44"/>
      <c r="F9" s="14"/>
      <c r="G9" s="14"/>
      <c r="H9" s="14"/>
    </row>
    <row r="10" spans="1:8" ht="15.75">
      <c r="A10" s="3" t="s">
        <v>70</v>
      </c>
      <c r="D10" s="48">
        <v>25</v>
      </c>
      <c r="E10" s="6">
        <f>E$13*D10/100</f>
        <v>366.25</v>
      </c>
      <c r="F10" s="6">
        <f>F$13*D10/100</f>
        <v>421.25</v>
      </c>
      <c r="G10" s="5">
        <f>G$13*D10/100</f>
        <v>421.25</v>
      </c>
      <c r="H10" s="14">
        <f>G10/2</f>
        <v>210.625</v>
      </c>
    </row>
    <row r="11" spans="1:8" ht="15.75">
      <c r="A11" s="3" t="s">
        <v>71</v>
      </c>
      <c r="D11" s="48">
        <v>25</v>
      </c>
      <c r="E11" s="6">
        <f>E$13*D11/100</f>
        <v>366.25</v>
      </c>
      <c r="F11" s="6">
        <f>F$13*D11/100</f>
        <v>421.25</v>
      </c>
      <c r="G11" s="5">
        <f>G$13*D11/100</f>
        <v>421.25</v>
      </c>
      <c r="H11" s="14">
        <f>G11/2</f>
        <v>210.625</v>
      </c>
    </row>
    <row r="12" spans="1:8" ht="15.75">
      <c r="A12" s="3" t="s">
        <v>3</v>
      </c>
      <c r="B12" s="59" t="s">
        <v>81</v>
      </c>
      <c r="D12" s="48">
        <v>15</v>
      </c>
      <c r="E12" s="6">
        <f>E$13*D12/100</f>
        <v>219.75</v>
      </c>
      <c r="F12" s="6">
        <f>F$13*D12/100</f>
        <v>252.75</v>
      </c>
      <c r="G12" s="5">
        <f>G$13*D12/100</f>
        <v>252.75</v>
      </c>
      <c r="H12" s="14">
        <f>G12/2</f>
        <v>126.375</v>
      </c>
    </row>
    <row r="13" spans="1:8" ht="15.75">
      <c r="A13" s="3" t="s">
        <v>5</v>
      </c>
      <c r="C13" s="59">
        <v>18</v>
      </c>
      <c r="D13" s="48"/>
      <c r="E13" s="5">
        <v>1465</v>
      </c>
      <c r="F13" s="5">
        <v>1685</v>
      </c>
      <c r="G13" s="5">
        <f>F13</f>
        <v>1685</v>
      </c>
      <c r="H13" s="14">
        <f>G13/2</f>
        <v>842.5</v>
      </c>
    </row>
    <row r="14" spans="1:8" ht="15.75">
      <c r="A14" s="2" t="s">
        <v>68</v>
      </c>
      <c r="D14" s="48"/>
      <c r="E14" s="5"/>
      <c r="F14" s="5"/>
      <c r="G14" s="5"/>
      <c r="H14" s="14"/>
    </row>
    <row r="15" spans="1:8" ht="15.75">
      <c r="A15" s="3" t="s">
        <v>72</v>
      </c>
      <c r="D15" s="48">
        <v>33</v>
      </c>
      <c r="E15" s="6">
        <f>E$19*D15/100</f>
        <v>519.75</v>
      </c>
      <c r="F15" s="6">
        <f>F$19*D15/100</f>
        <v>630.63</v>
      </c>
      <c r="G15" s="5">
        <f>G$19*D15/100</f>
        <v>630.63</v>
      </c>
      <c r="H15" s="14">
        <f aca="true" t="shared" si="0" ref="H15:H25">G15/2</f>
        <v>315.315</v>
      </c>
    </row>
    <row r="16" spans="1:8" ht="15.75">
      <c r="A16" s="3" t="s">
        <v>70</v>
      </c>
      <c r="D16" s="48">
        <v>25</v>
      </c>
      <c r="E16" s="6">
        <f>E$19*D16/100</f>
        <v>393.75</v>
      </c>
      <c r="F16" s="6">
        <f>F$19*D16/100</f>
        <v>477.75</v>
      </c>
      <c r="G16" s="5">
        <f>G$19*D16/100</f>
        <v>477.75</v>
      </c>
      <c r="H16" s="14">
        <f t="shared" si="0"/>
        <v>238.875</v>
      </c>
    </row>
    <row r="17" spans="1:8" ht="15.75">
      <c r="A17" s="3" t="s">
        <v>71</v>
      </c>
      <c r="D17" s="48">
        <v>25</v>
      </c>
      <c r="E17" s="6">
        <f>E$19*D17/100</f>
        <v>393.75</v>
      </c>
      <c r="F17" s="6">
        <f>F$19*D17/100</f>
        <v>477.75</v>
      </c>
      <c r="G17" s="5">
        <f>G$19*D17/100</f>
        <v>477.75</v>
      </c>
      <c r="H17" s="14">
        <f t="shared" si="0"/>
        <v>238.875</v>
      </c>
    </row>
    <row r="18" spans="1:8" ht="15.75">
      <c r="A18" s="3" t="s">
        <v>3</v>
      </c>
      <c r="B18" s="59" t="s">
        <v>82</v>
      </c>
      <c r="D18" s="48">
        <v>15</v>
      </c>
      <c r="E18" s="6">
        <f>E$19*D18/100</f>
        <v>236.25</v>
      </c>
      <c r="F18" s="6">
        <f>F$19*D18/100</f>
        <v>286.65</v>
      </c>
      <c r="G18" s="5">
        <f>G$19*D18/100</f>
        <v>286.65</v>
      </c>
      <c r="H18" s="14">
        <f t="shared" si="0"/>
        <v>143.325</v>
      </c>
    </row>
    <row r="19" spans="1:8" ht="15.75">
      <c r="A19" s="3" t="s">
        <v>5</v>
      </c>
      <c r="C19" s="59">
        <v>20</v>
      </c>
      <c r="D19" s="48"/>
      <c r="E19" s="5">
        <v>1575</v>
      </c>
      <c r="F19" s="5">
        <v>1911</v>
      </c>
      <c r="G19" s="5">
        <f>F19</f>
        <v>1911</v>
      </c>
      <c r="H19" s="14">
        <f t="shared" si="0"/>
        <v>955.5</v>
      </c>
    </row>
    <row r="20" spans="1:8" ht="15.75">
      <c r="A20" s="2" t="s">
        <v>69</v>
      </c>
      <c r="D20" s="48"/>
      <c r="E20" s="5"/>
      <c r="F20" s="5"/>
      <c r="G20" s="5">
        <f>F20</f>
        <v>0</v>
      </c>
      <c r="H20" s="14">
        <f t="shared" si="0"/>
        <v>0</v>
      </c>
    </row>
    <row r="21" spans="1:8" ht="15.75">
      <c r="A21" s="3" t="s">
        <v>72</v>
      </c>
      <c r="D21" s="48">
        <v>33</v>
      </c>
      <c r="E21" s="6">
        <f>E$25*D21/100</f>
        <v>447.15</v>
      </c>
      <c r="F21" s="6">
        <f>F$25*D21/100</f>
        <v>592.68</v>
      </c>
      <c r="G21" s="5">
        <f>G$25*D21/100</f>
        <v>592.68</v>
      </c>
      <c r="H21" s="14">
        <f t="shared" si="0"/>
        <v>296.34</v>
      </c>
    </row>
    <row r="22" spans="1:8" ht="15.75">
      <c r="A22" s="3" t="s">
        <v>70</v>
      </c>
      <c r="D22" s="48">
        <v>25</v>
      </c>
      <c r="E22" s="6">
        <f>E$25*D22/100</f>
        <v>338.75</v>
      </c>
      <c r="F22" s="6">
        <f>F$25*D22/100</f>
        <v>449</v>
      </c>
      <c r="G22" s="5">
        <f>G$25*D22/100</f>
        <v>449</v>
      </c>
      <c r="H22" s="14">
        <f t="shared" si="0"/>
        <v>224.5</v>
      </c>
    </row>
    <row r="23" spans="1:8" ht="15.75">
      <c r="A23" s="3" t="s">
        <v>71</v>
      </c>
      <c r="D23" s="48">
        <v>25</v>
      </c>
      <c r="E23" s="6">
        <f>E$25*D23/100</f>
        <v>338.75</v>
      </c>
      <c r="F23" s="6">
        <f>F$25*D23/100</f>
        <v>449</v>
      </c>
      <c r="G23" s="5">
        <f>G$25*D23/100</f>
        <v>449</v>
      </c>
      <c r="H23" s="14">
        <f t="shared" si="0"/>
        <v>224.5</v>
      </c>
    </row>
    <row r="24" spans="1:8" ht="15.75">
      <c r="A24" s="3" t="s">
        <v>3</v>
      </c>
      <c r="B24" s="59" t="s">
        <v>83</v>
      </c>
      <c r="D24" s="48">
        <v>15</v>
      </c>
      <c r="E24" s="6">
        <f>E$25*D24/100</f>
        <v>203.25</v>
      </c>
      <c r="F24" s="6">
        <f>F$25*D24/100</f>
        <v>269.4</v>
      </c>
      <c r="G24" s="5">
        <f>G$25*D24/100</f>
        <v>269.4</v>
      </c>
      <c r="H24" s="14">
        <f t="shared" si="0"/>
        <v>134.7</v>
      </c>
    </row>
    <row r="25" spans="1:8" ht="15.75">
      <c r="A25" s="3" t="s">
        <v>5</v>
      </c>
      <c r="C25" s="59">
        <v>19</v>
      </c>
      <c r="D25" s="48"/>
      <c r="E25" s="5">
        <v>1355</v>
      </c>
      <c r="F25" s="5">
        <v>1796</v>
      </c>
      <c r="G25" s="5">
        <f>F25</f>
        <v>1796</v>
      </c>
      <c r="H25" s="14">
        <f t="shared" si="0"/>
        <v>898</v>
      </c>
    </row>
    <row r="26" spans="1:8" ht="15.75">
      <c r="A26" s="2" t="s">
        <v>73</v>
      </c>
      <c r="D26" s="48"/>
      <c r="E26" s="5"/>
      <c r="F26" s="5"/>
      <c r="G26" s="5"/>
      <c r="H26" s="14"/>
    </row>
    <row r="27" spans="1:8" ht="15.75">
      <c r="A27" s="3" t="s">
        <v>71</v>
      </c>
      <c r="D27" s="48">
        <v>25</v>
      </c>
      <c r="E27" s="6">
        <f>E$29*D27/100</f>
        <v>317.75</v>
      </c>
      <c r="F27" s="6">
        <f>F$29*D27/100</f>
        <v>421.25</v>
      </c>
      <c r="G27" s="5">
        <f>G$29*D27/100</f>
        <v>393.75</v>
      </c>
      <c r="H27" s="14">
        <f>G27/2</f>
        <v>196.875</v>
      </c>
    </row>
    <row r="28" spans="1:8" ht="15.75">
      <c r="A28" s="3" t="s">
        <v>3</v>
      </c>
      <c r="B28" s="59" t="s">
        <v>84</v>
      </c>
      <c r="D28" s="48">
        <v>15</v>
      </c>
      <c r="E28" s="6">
        <f>E$29*D28/100</f>
        <v>190.65</v>
      </c>
      <c r="F28" s="6">
        <f>F$29*D28/100</f>
        <v>252.75</v>
      </c>
      <c r="G28" s="5">
        <f>G$29*D28/100</f>
        <v>236.25</v>
      </c>
      <c r="H28" s="14">
        <f>G28/2</f>
        <v>118.125</v>
      </c>
    </row>
    <row r="29" spans="1:8" ht="15.75">
      <c r="A29" s="3" t="s">
        <v>5</v>
      </c>
      <c r="C29" s="59">
        <v>17</v>
      </c>
      <c r="D29" s="48"/>
      <c r="E29" s="5">
        <v>1271</v>
      </c>
      <c r="F29" s="5">
        <v>1685</v>
      </c>
      <c r="G29" s="5">
        <v>1575</v>
      </c>
      <c r="H29" s="14">
        <f>G29/2</f>
        <v>787.5</v>
      </c>
    </row>
    <row r="30" spans="1:8" ht="15.75">
      <c r="A30" s="2" t="s">
        <v>74</v>
      </c>
      <c r="D30" s="48"/>
      <c r="E30" s="5"/>
      <c r="F30" s="5"/>
      <c r="G30" s="5"/>
      <c r="H30" s="14"/>
    </row>
    <row r="31" spans="1:8" ht="15.75">
      <c r="A31" s="3" t="s">
        <v>71</v>
      </c>
      <c r="D31" s="48">
        <v>25</v>
      </c>
      <c r="E31" s="6">
        <f>E$33*D31/100</f>
        <v>278.25</v>
      </c>
      <c r="F31" s="6">
        <f>F$33*D31/100</f>
        <v>393.75</v>
      </c>
      <c r="G31" s="5">
        <f>G$33*D31/100</f>
        <v>338.75</v>
      </c>
      <c r="H31" s="14">
        <f>G31/2</f>
        <v>169.375</v>
      </c>
    </row>
    <row r="32" spans="1:8" ht="15.75">
      <c r="A32" s="3" t="s">
        <v>3</v>
      </c>
      <c r="B32" s="60" t="s">
        <v>85</v>
      </c>
      <c r="C32" s="60"/>
      <c r="D32" s="48">
        <v>15</v>
      </c>
      <c r="E32" s="6">
        <f>E$33*D32/100</f>
        <v>166.95</v>
      </c>
      <c r="F32" s="6">
        <f>F$33*D32/100</f>
        <v>236.25</v>
      </c>
      <c r="G32" s="5">
        <f>G$33*D32/100</f>
        <v>203.25</v>
      </c>
      <c r="H32" s="14">
        <f>G32/2</f>
        <v>101.625</v>
      </c>
    </row>
    <row r="33" spans="1:8" ht="15.75">
      <c r="A33" s="3" t="s">
        <v>5</v>
      </c>
      <c r="C33" s="59">
        <v>15</v>
      </c>
      <c r="D33" s="48"/>
      <c r="E33" s="5">
        <v>1113</v>
      </c>
      <c r="F33" s="5">
        <v>1575</v>
      </c>
      <c r="G33" s="5">
        <v>1355</v>
      </c>
      <c r="H33" s="14">
        <f>G33/2</f>
        <v>677.5</v>
      </c>
    </row>
    <row r="34" spans="1:8" ht="15.75">
      <c r="A34" s="2" t="s">
        <v>75</v>
      </c>
      <c r="D34" s="48"/>
      <c r="E34" s="5"/>
      <c r="F34" s="5"/>
      <c r="G34" s="5"/>
      <c r="H34" s="14"/>
    </row>
    <row r="35" spans="1:8" ht="15.75">
      <c r="A35" s="3" t="s">
        <v>71</v>
      </c>
      <c r="D35" s="48">
        <v>25</v>
      </c>
      <c r="E35" s="6">
        <f>E$37*D35/100</f>
        <v>239</v>
      </c>
      <c r="F35" s="6">
        <f>F$37*D35/100</f>
        <v>366.25</v>
      </c>
      <c r="G35" s="5">
        <f>G$37*D35/100</f>
        <v>298</v>
      </c>
      <c r="H35" s="14">
        <f>G35/2</f>
        <v>149</v>
      </c>
    </row>
    <row r="36" spans="1:8" ht="15.75">
      <c r="A36" s="3" t="s">
        <v>3</v>
      </c>
      <c r="B36" s="60" t="s">
        <v>86</v>
      </c>
      <c r="C36" s="60"/>
      <c r="D36" s="48">
        <v>15</v>
      </c>
      <c r="E36" s="6">
        <f>E$37*D36/100</f>
        <v>143.4</v>
      </c>
      <c r="F36" s="6">
        <f>F$37*D36/100</f>
        <v>219.75</v>
      </c>
      <c r="G36" s="5">
        <f>G$37*D36/100</f>
        <v>178.8</v>
      </c>
      <c r="H36" s="14">
        <f>G36/2</f>
        <v>89.4</v>
      </c>
    </row>
    <row r="37" spans="1:8" ht="15.75">
      <c r="A37" s="3" t="s">
        <v>5</v>
      </c>
      <c r="C37" s="59">
        <v>13</v>
      </c>
      <c r="D37" s="48"/>
      <c r="E37" s="5">
        <v>956</v>
      </c>
      <c r="F37" s="5">
        <v>1465</v>
      </c>
      <c r="G37" s="5">
        <v>1192</v>
      </c>
      <c r="H37" s="14">
        <f>G37/2</f>
        <v>596</v>
      </c>
    </row>
    <row r="38" spans="1:8" ht="15.75" customHeight="1">
      <c r="A38" s="56" t="s">
        <v>11</v>
      </c>
      <c r="D38" s="49"/>
      <c r="E38" s="51"/>
      <c r="F38" s="51"/>
      <c r="G38" s="51"/>
      <c r="H38" s="14"/>
    </row>
    <row r="39" spans="1:8" ht="15.75">
      <c r="A39" s="2" t="s">
        <v>36</v>
      </c>
      <c r="B39" s="60" t="s">
        <v>87</v>
      </c>
      <c r="C39" s="59">
        <v>14</v>
      </c>
      <c r="D39" s="48"/>
      <c r="E39" s="5">
        <v>908</v>
      </c>
      <c r="F39" s="5">
        <v>1271</v>
      </c>
      <c r="G39" s="5">
        <f>F39</f>
        <v>1271</v>
      </c>
      <c r="H39" s="14">
        <f>G39/2</f>
        <v>635.5</v>
      </c>
    </row>
    <row r="40" spans="1:8" ht="15.75">
      <c r="A40" s="2" t="s">
        <v>56</v>
      </c>
      <c r="B40" s="60" t="s">
        <v>88</v>
      </c>
      <c r="C40" s="59">
        <v>13</v>
      </c>
      <c r="D40" s="48"/>
      <c r="E40" s="5">
        <v>1113</v>
      </c>
      <c r="F40" s="5">
        <v>1192</v>
      </c>
      <c r="G40" s="5">
        <f>F40</f>
        <v>1192</v>
      </c>
      <c r="H40" s="14">
        <f>G40/2</f>
        <v>596</v>
      </c>
    </row>
    <row r="41" spans="1:8" ht="15.75">
      <c r="A41" s="3" t="s">
        <v>14</v>
      </c>
      <c r="B41" s="60" t="s">
        <v>89</v>
      </c>
      <c r="C41" s="59">
        <v>12</v>
      </c>
      <c r="D41" s="48"/>
      <c r="E41" s="5">
        <v>1034</v>
      </c>
      <c r="F41" s="5">
        <v>1113</v>
      </c>
      <c r="G41" s="5">
        <f>F41</f>
        <v>1113</v>
      </c>
      <c r="H41" s="14">
        <f>G41/2</f>
        <v>556.5</v>
      </c>
    </row>
    <row r="42" spans="1:8" ht="15.75">
      <c r="A42" s="3" t="s">
        <v>15</v>
      </c>
      <c r="B42" s="60" t="s">
        <v>90</v>
      </c>
      <c r="C42" s="59">
        <v>11</v>
      </c>
      <c r="D42" s="48"/>
      <c r="E42" s="5">
        <v>861</v>
      </c>
      <c r="F42" s="5">
        <v>1034</v>
      </c>
      <c r="G42" s="5">
        <f>F42</f>
        <v>1034</v>
      </c>
      <c r="H42" s="14">
        <f>G42/2</f>
        <v>517</v>
      </c>
    </row>
    <row r="43" spans="1:8" ht="15.75">
      <c r="A43" s="2" t="s">
        <v>16</v>
      </c>
      <c r="B43" s="60" t="s">
        <v>91</v>
      </c>
      <c r="C43" s="59">
        <v>12</v>
      </c>
      <c r="D43" s="48"/>
      <c r="E43" s="5"/>
      <c r="F43" s="5">
        <v>1113</v>
      </c>
      <c r="G43" s="5">
        <f>F43</f>
        <v>1113</v>
      </c>
      <c r="H43" s="14">
        <f>G43/2</f>
        <v>556.5</v>
      </c>
    </row>
    <row r="44" spans="1:8" ht="15.75">
      <c r="A44" s="2" t="s">
        <v>17</v>
      </c>
      <c r="D44" s="48"/>
      <c r="E44" s="5"/>
      <c r="F44" s="5"/>
      <c r="G44" s="5"/>
      <c r="H44" s="14"/>
    </row>
    <row r="45" spans="1:8" ht="15.75">
      <c r="A45" s="3" t="s">
        <v>13</v>
      </c>
      <c r="B45" s="60" t="s">
        <v>92</v>
      </c>
      <c r="C45" s="59">
        <v>10</v>
      </c>
      <c r="D45" s="48"/>
      <c r="E45" s="5">
        <v>908</v>
      </c>
      <c r="F45" s="5">
        <v>956</v>
      </c>
      <c r="G45" s="5">
        <f>F45</f>
        <v>956</v>
      </c>
      <c r="H45" s="14">
        <f>G45/2</f>
        <v>478</v>
      </c>
    </row>
    <row r="46" spans="1:8" ht="15.75">
      <c r="A46" s="3" t="s">
        <v>14</v>
      </c>
      <c r="B46" s="60" t="s">
        <v>93</v>
      </c>
      <c r="C46" s="59">
        <v>9</v>
      </c>
      <c r="D46" s="48"/>
      <c r="E46" s="5">
        <v>861</v>
      </c>
      <c r="F46" s="5">
        <v>908</v>
      </c>
      <c r="G46" s="5">
        <f>F46</f>
        <v>908</v>
      </c>
      <c r="H46" s="14">
        <f>G46/2</f>
        <v>454</v>
      </c>
    </row>
    <row r="47" spans="1:8" ht="15.75">
      <c r="A47" s="3" t="s">
        <v>15</v>
      </c>
      <c r="B47" s="60" t="s">
        <v>94</v>
      </c>
      <c r="C47" s="59">
        <v>8</v>
      </c>
      <c r="D47" s="48"/>
      <c r="E47" s="5">
        <v>809</v>
      </c>
      <c r="F47" s="5">
        <v>861</v>
      </c>
      <c r="G47" s="5">
        <f>F47</f>
        <v>861</v>
      </c>
      <c r="H47" s="14">
        <f>G47/2</f>
        <v>430.5</v>
      </c>
    </row>
    <row r="48" spans="1:8" ht="21" customHeight="1">
      <c r="A48" s="56" t="s">
        <v>18</v>
      </c>
      <c r="D48" s="49"/>
      <c r="E48" s="51"/>
      <c r="F48" s="51"/>
      <c r="G48" s="51"/>
      <c r="H48" s="14"/>
    </row>
    <row r="49" spans="1:8" ht="15.75">
      <c r="A49" s="2" t="s">
        <v>36</v>
      </c>
      <c r="B49" s="59">
        <v>10</v>
      </c>
      <c r="C49" s="59">
        <v>10</v>
      </c>
      <c r="D49" s="48"/>
      <c r="E49" s="5"/>
      <c r="F49" s="5">
        <v>956</v>
      </c>
      <c r="G49" s="5">
        <f aca="true" t="shared" si="1" ref="G49:G57">F49</f>
        <v>956</v>
      </c>
      <c r="H49" s="14">
        <f aca="true" t="shared" si="2" ref="H49:H57">G49/2</f>
        <v>478</v>
      </c>
    </row>
    <row r="50" spans="1:8" ht="15.75">
      <c r="A50" s="2" t="s">
        <v>57</v>
      </c>
      <c r="B50" s="59">
        <v>9</v>
      </c>
      <c r="C50" s="59">
        <v>9</v>
      </c>
      <c r="D50" s="48"/>
      <c r="E50" s="5"/>
      <c r="F50" s="5">
        <v>908</v>
      </c>
      <c r="G50" s="5">
        <f t="shared" si="1"/>
        <v>908</v>
      </c>
      <c r="H50" s="14">
        <f t="shared" si="2"/>
        <v>454</v>
      </c>
    </row>
    <row r="51" spans="1:8" ht="15.75">
      <c r="A51" s="3" t="s">
        <v>14</v>
      </c>
      <c r="B51" s="59">
        <v>8</v>
      </c>
      <c r="C51" s="59">
        <v>8</v>
      </c>
      <c r="D51" s="48"/>
      <c r="E51" s="5"/>
      <c r="F51" s="5">
        <v>861</v>
      </c>
      <c r="G51" s="5">
        <f t="shared" si="1"/>
        <v>861</v>
      </c>
      <c r="H51" s="14">
        <f t="shared" si="2"/>
        <v>430.5</v>
      </c>
    </row>
    <row r="52" spans="1:8" ht="15.75">
      <c r="A52" s="3" t="s">
        <v>19</v>
      </c>
      <c r="B52" s="59">
        <v>7</v>
      </c>
      <c r="C52" s="59">
        <v>7</v>
      </c>
      <c r="D52" s="48"/>
      <c r="E52" s="5"/>
      <c r="F52" s="5">
        <v>809</v>
      </c>
      <c r="G52" s="5">
        <f t="shared" si="1"/>
        <v>809</v>
      </c>
      <c r="H52" s="14">
        <f t="shared" si="2"/>
        <v>404.5</v>
      </c>
    </row>
    <row r="53" spans="1:8" ht="15.75">
      <c r="A53" s="2" t="s">
        <v>20</v>
      </c>
      <c r="B53" s="59">
        <v>6</v>
      </c>
      <c r="C53" s="59">
        <v>6</v>
      </c>
      <c r="D53" s="48"/>
      <c r="E53" s="5"/>
      <c r="F53" s="5">
        <v>761</v>
      </c>
      <c r="G53" s="5">
        <f t="shared" si="1"/>
        <v>761</v>
      </c>
      <c r="H53" s="14">
        <f t="shared" si="2"/>
        <v>380.5</v>
      </c>
    </row>
    <row r="54" spans="1:8" ht="15.75">
      <c r="A54" s="2" t="s">
        <v>21</v>
      </c>
      <c r="B54" s="59">
        <v>5</v>
      </c>
      <c r="C54" s="59">
        <v>5</v>
      </c>
      <c r="D54" s="48"/>
      <c r="E54" s="5"/>
      <c r="F54" s="5">
        <v>714</v>
      </c>
      <c r="G54" s="5">
        <f t="shared" si="1"/>
        <v>714</v>
      </c>
      <c r="H54" s="14">
        <f t="shared" si="2"/>
        <v>357</v>
      </c>
    </row>
    <row r="55" spans="1:8" ht="15.75">
      <c r="A55" s="2" t="s">
        <v>22</v>
      </c>
      <c r="B55" s="60" t="s">
        <v>95</v>
      </c>
      <c r="C55" s="59">
        <v>5</v>
      </c>
      <c r="D55" s="48"/>
      <c r="E55" s="5">
        <v>667</v>
      </c>
      <c r="F55" s="5">
        <v>714</v>
      </c>
      <c r="G55" s="5">
        <f t="shared" si="1"/>
        <v>714</v>
      </c>
      <c r="H55" s="14">
        <f t="shared" si="2"/>
        <v>357</v>
      </c>
    </row>
    <row r="56" spans="1:8" ht="15.75">
      <c r="A56" s="2" t="s">
        <v>23</v>
      </c>
      <c r="B56" s="59">
        <v>9</v>
      </c>
      <c r="C56" s="59">
        <v>9</v>
      </c>
      <c r="D56" s="48"/>
      <c r="E56" s="5"/>
      <c r="F56" s="5">
        <v>908</v>
      </c>
      <c r="G56" s="5">
        <f t="shared" si="1"/>
        <v>908</v>
      </c>
      <c r="H56" s="14">
        <f t="shared" si="2"/>
        <v>454</v>
      </c>
    </row>
    <row r="57" spans="1:8" ht="15.75">
      <c r="A57" s="2" t="s">
        <v>24</v>
      </c>
      <c r="B57" s="59">
        <v>8</v>
      </c>
      <c r="C57" s="59">
        <v>8</v>
      </c>
      <c r="D57" s="45"/>
      <c r="E57" s="5"/>
      <c r="F57" s="5">
        <v>861</v>
      </c>
      <c r="G57" s="5">
        <f t="shared" si="1"/>
        <v>861</v>
      </c>
      <c r="H57" s="5">
        <f t="shared" si="2"/>
        <v>430.5</v>
      </c>
    </row>
    <row r="58" spans="2:23" ht="15.75">
      <c r="B58" s="61"/>
      <c r="C58" s="61"/>
      <c r="D58" s="62"/>
      <c r="E58" s="63"/>
      <c r="F58" s="63"/>
      <c r="G58" s="63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</row>
    <row r="59" spans="1:23" ht="15.75">
      <c r="A59" s="1" t="s">
        <v>27</v>
      </c>
      <c r="B59" s="61"/>
      <c r="C59" s="61"/>
      <c r="D59" s="62"/>
      <c r="E59" s="63"/>
      <c r="F59" s="63"/>
      <c r="G59" s="63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</row>
    <row r="60" spans="2:23" ht="15.75">
      <c r="B60" s="61"/>
      <c r="C60" s="61"/>
      <c r="D60" s="62"/>
      <c r="E60" s="63"/>
      <c r="F60" s="63"/>
      <c r="G60" s="63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</row>
    <row r="61" spans="1:23" ht="15.75" customHeight="1">
      <c r="A61" s="1" t="s">
        <v>28</v>
      </c>
      <c r="B61" s="61"/>
      <c r="C61" s="61"/>
      <c r="D61" s="62"/>
      <c r="E61" s="63"/>
      <c r="F61" s="63"/>
      <c r="G61" s="63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</row>
    <row r="62" spans="1:23" ht="15.75">
      <c r="A62" s="1" t="s">
        <v>96</v>
      </c>
      <c r="B62" s="61"/>
      <c r="C62" s="61"/>
      <c r="D62" s="62"/>
      <c r="E62" s="63"/>
      <c r="F62" s="63"/>
      <c r="G62" s="63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</row>
    <row r="63" spans="2:23" ht="15.75" customHeight="1">
      <c r="B63" s="61"/>
      <c r="C63" s="61"/>
      <c r="D63" s="62"/>
      <c r="E63" s="63"/>
      <c r="F63" s="63"/>
      <c r="G63" s="63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</row>
    <row r="64" spans="2:23" ht="15.75">
      <c r="B64" s="61"/>
      <c r="C64" s="61"/>
      <c r="D64" s="62"/>
      <c r="E64" s="63"/>
      <c r="F64" s="63"/>
      <c r="G64" s="63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</row>
    <row r="65" spans="2:23" ht="15.75" customHeight="1">
      <c r="B65" s="61"/>
      <c r="C65" s="61"/>
      <c r="D65" s="62"/>
      <c r="E65" s="63"/>
      <c r="F65" s="63"/>
      <c r="G65" s="63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</row>
    <row r="66" spans="2:23" ht="15.75">
      <c r="B66" s="61"/>
      <c r="C66" s="61"/>
      <c r="D66" s="62"/>
      <c r="E66" s="63"/>
      <c r="F66" s="63"/>
      <c r="G66" s="63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</row>
    <row r="67" spans="2:23" ht="15.75">
      <c r="B67" s="61"/>
      <c r="C67" s="61"/>
      <c r="D67" s="62"/>
      <c r="E67" s="63"/>
      <c r="F67" s="63"/>
      <c r="G67" s="63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</row>
    <row r="68" spans="2:23" ht="15.75">
      <c r="B68" s="61"/>
      <c r="C68" s="61"/>
      <c r="D68" s="62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</row>
    <row r="69" spans="2:23" ht="15.75">
      <c r="B69" s="61"/>
      <c r="C69" s="61"/>
      <c r="D69" s="62"/>
      <c r="E69" s="63"/>
      <c r="F69" s="63"/>
      <c r="G69" s="63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</row>
    <row r="70" spans="2:23" ht="15.75">
      <c r="B70" s="61"/>
      <c r="C70" s="61"/>
      <c r="D70" s="62"/>
      <c r="E70" s="64"/>
      <c r="F70" s="63"/>
      <c r="G70" s="63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</row>
    <row r="71" spans="2:23" ht="15.75">
      <c r="B71" s="61"/>
      <c r="C71" s="61"/>
      <c r="D71" s="62"/>
      <c r="E71" s="64"/>
      <c r="F71" s="63"/>
      <c r="G71" s="63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</row>
    <row r="72" spans="2:23" ht="15.75">
      <c r="B72" s="61"/>
      <c r="C72" s="61"/>
      <c r="D72" s="62"/>
      <c r="E72" s="64"/>
      <c r="F72" s="63"/>
      <c r="G72" s="63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</row>
    <row r="73" spans="2:23" ht="15.75">
      <c r="B73" s="61"/>
      <c r="C73" s="61"/>
      <c r="D73" s="62"/>
      <c r="E73" s="64"/>
      <c r="F73" s="63"/>
      <c r="G73" s="63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</row>
    <row r="74" spans="2:23" ht="15.75">
      <c r="B74" s="61"/>
      <c r="C74" s="61"/>
      <c r="D74" s="62"/>
      <c r="E74" s="64"/>
      <c r="F74" s="63"/>
      <c r="G74" s="63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</row>
    <row r="75" spans="2:23" ht="15.75">
      <c r="B75" s="61"/>
      <c r="C75" s="61"/>
      <c r="D75" s="62"/>
      <c r="E75" s="64"/>
      <c r="F75" s="63"/>
      <c r="G75" s="63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</row>
    <row r="76" spans="2:23" ht="15.75">
      <c r="B76" s="61"/>
      <c r="C76" s="61"/>
      <c r="D76" s="62"/>
      <c r="E76" s="64"/>
      <c r="F76" s="63"/>
      <c r="G76" s="63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</row>
    <row r="77" spans="2:23" ht="15.75">
      <c r="B77" s="61"/>
      <c r="C77" s="61"/>
      <c r="D77" s="62"/>
      <c r="E77" s="64"/>
      <c r="F77" s="63"/>
      <c r="G77" s="63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</row>
    <row r="78" spans="2:23" ht="15.75">
      <c r="B78" s="61"/>
      <c r="C78" s="61"/>
      <c r="D78" s="62"/>
      <c r="E78" s="64"/>
      <c r="F78" s="63"/>
      <c r="G78" s="63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</row>
  </sheetData>
  <sheetProtection/>
  <mergeCells count="5">
    <mergeCell ref="A1:A3"/>
    <mergeCell ref="B1:C1"/>
    <mergeCell ref="D1:D2"/>
    <mergeCell ref="E1:H1"/>
    <mergeCell ref="E2:F2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F3" sqref="F3"/>
    </sheetView>
  </sheetViews>
  <sheetFormatPr defaultColWidth="8.796875" defaultRowHeight="15"/>
  <cols>
    <col min="1" max="1" width="10.59765625" style="66" customWidth="1"/>
    <col min="2" max="2" width="14.19921875" style="66" customWidth="1"/>
    <col min="3" max="3" width="15.5" style="66" customWidth="1"/>
    <col min="4" max="4" width="16" style="66" hidden="1" customWidth="1"/>
    <col min="5" max="5" width="13.8984375" style="66" hidden="1" customWidth="1"/>
    <col min="6" max="6" width="16" style="66" bestFit="1" customWidth="1"/>
    <col min="7" max="7" width="13.8984375" style="66" customWidth="1"/>
    <col min="8" max="16384" width="9" style="66" customWidth="1"/>
  </cols>
  <sheetData>
    <row r="1" spans="1:7" ht="50.25" thickBot="1">
      <c r="A1" s="67" t="s">
        <v>102</v>
      </c>
      <c r="B1" s="67" t="s">
        <v>123</v>
      </c>
      <c r="C1" s="67" t="s">
        <v>124</v>
      </c>
      <c r="D1" s="68" t="s">
        <v>116</v>
      </c>
      <c r="E1" s="68" t="s">
        <v>117</v>
      </c>
      <c r="F1" s="68" t="s">
        <v>128</v>
      </c>
      <c r="G1" s="68" t="s">
        <v>129</v>
      </c>
    </row>
    <row r="2" spans="1:7" ht="17.25" thickBot="1">
      <c r="A2" s="67">
        <v>1</v>
      </c>
      <c r="B2" s="67">
        <v>1</v>
      </c>
      <c r="C2" s="67">
        <v>1</v>
      </c>
      <c r="D2" s="69">
        <v>460</v>
      </c>
      <c r="E2" s="70">
        <f aca="true" t="shared" si="0" ref="E2:E26">ROUND(D2,0)</f>
        <v>460</v>
      </c>
      <c r="F2" s="69">
        <v>545</v>
      </c>
      <c r="G2" s="70">
        <f aca="true" t="shared" si="1" ref="G2:G26">ROUND(F2,0)</f>
        <v>545</v>
      </c>
    </row>
    <row r="3" spans="1:7" ht="17.25" thickBot="1">
      <c r="A3" s="67">
        <v>2</v>
      </c>
      <c r="B3" s="67">
        <v>1.06</v>
      </c>
      <c r="C3" s="67">
        <v>1.09</v>
      </c>
      <c r="D3" s="69">
        <f aca="true" t="shared" si="2" ref="D3:D26">$D$2*C3</f>
        <v>501.40000000000003</v>
      </c>
      <c r="E3" s="70">
        <f t="shared" si="0"/>
        <v>501</v>
      </c>
      <c r="F3" s="69">
        <f aca="true" t="shared" si="3" ref="F3:F26">$F$2*C3</f>
        <v>594.0500000000001</v>
      </c>
      <c r="G3" s="70">
        <f t="shared" si="1"/>
        <v>594</v>
      </c>
    </row>
    <row r="4" spans="1:7" ht="17.25" thickBot="1">
      <c r="A4" s="67">
        <v>3</v>
      </c>
      <c r="B4" s="67">
        <v>1.12</v>
      </c>
      <c r="C4" s="67">
        <v>1.18</v>
      </c>
      <c r="D4" s="69">
        <f t="shared" si="2"/>
        <v>542.8</v>
      </c>
      <c r="E4" s="70">
        <f t="shared" si="0"/>
        <v>543</v>
      </c>
      <c r="F4" s="69">
        <f t="shared" si="3"/>
        <v>643.1</v>
      </c>
      <c r="G4" s="70">
        <f t="shared" si="1"/>
        <v>643</v>
      </c>
    </row>
    <row r="5" spans="1:7" ht="17.25" thickBot="1">
      <c r="A5" s="67">
        <v>4</v>
      </c>
      <c r="B5" s="67">
        <v>1.18</v>
      </c>
      <c r="C5" s="67">
        <v>1.27</v>
      </c>
      <c r="D5" s="69">
        <f t="shared" si="2"/>
        <v>584.2</v>
      </c>
      <c r="E5" s="70">
        <f t="shared" si="0"/>
        <v>584</v>
      </c>
      <c r="F5" s="69">
        <f t="shared" si="3"/>
        <v>692.15</v>
      </c>
      <c r="G5" s="70">
        <f t="shared" si="1"/>
        <v>692</v>
      </c>
    </row>
    <row r="6" spans="1:7" ht="17.25" thickBot="1">
      <c r="A6" s="67">
        <v>5</v>
      </c>
      <c r="B6" s="67">
        <v>1.24</v>
      </c>
      <c r="C6" s="67">
        <v>1.36</v>
      </c>
      <c r="D6" s="69">
        <f t="shared" si="2"/>
        <v>625.6</v>
      </c>
      <c r="E6" s="70">
        <f t="shared" si="0"/>
        <v>626</v>
      </c>
      <c r="F6" s="69">
        <f t="shared" si="3"/>
        <v>741.2</v>
      </c>
      <c r="G6" s="70">
        <f t="shared" si="1"/>
        <v>741</v>
      </c>
    </row>
    <row r="7" spans="1:7" ht="17.25" thickBot="1">
      <c r="A7" s="67">
        <v>6</v>
      </c>
      <c r="B7" s="67">
        <v>1.3</v>
      </c>
      <c r="C7" s="67">
        <v>1.45</v>
      </c>
      <c r="D7" s="69">
        <f t="shared" si="2"/>
        <v>667</v>
      </c>
      <c r="E7" s="70">
        <f t="shared" si="0"/>
        <v>667</v>
      </c>
      <c r="F7" s="69">
        <f t="shared" si="3"/>
        <v>790.25</v>
      </c>
      <c r="G7" s="70">
        <f t="shared" si="1"/>
        <v>790</v>
      </c>
    </row>
    <row r="8" spans="1:7" ht="17.25" thickBot="1">
      <c r="A8" s="67">
        <v>7</v>
      </c>
      <c r="B8" s="67">
        <v>1.37</v>
      </c>
      <c r="C8" s="67">
        <v>1.54</v>
      </c>
      <c r="D8" s="69">
        <f t="shared" si="2"/>
        <v>708.4</v>
      </c>
      <c r="E8" s="70">
        <f t="shared" si="0"/>
        <v>708</v>
      </c>
      <c r="F8" s="69">
        <f t="shared" si="3"/>
        <v>839.3000000000001</v>
      </c>
      <c r="G8" s="70">
        <f t="shared" si="1"/>
        <v>839</v>
      </c>
    </row>
    <row r="9" spans="1:7" ht="17.25" thickBot="1">
      <c r="A9" s="67">
        <v>8</v>
      </c>
      <c r="B9" s="67">
        <v>1.47</v>
      </c>
      <c r="C9" s="67">
        <v>1.64</v>
      </c>
      <c r="D9" s="69">
        <f t="shared" si="2"/>
        <v>754.4</v>
      </c>
      <c r="E9" s="70">
        <f t="shared" si="0"/>
        <v>754</v>
      </c>
      <c r="F9" s="69">
        <f t="shared" si="3"/>
        <v>893.8</v>
      </c>
      <c r="G9" s="70">
        <f t="shared" si="1"/>
        <v>894</v>
      </c>
    </row>
    <row r="10" spans="1:7" ht="17.25" thickBot="1">
      <c r="A10" s="67">
        <v>9</v>
      </c>
      <c r="B10" s="67">
        <v>1.57</v>
      </c>
      <c r="C10" s="67">
        <v>1.73</v>
      </c>
      <c r="D10" s="69">
        <f t="shared" si="2"/>
        <v>795.8</v>
      </c>
      <c r="E10" s="70">
        <f t="shared" si="0"/>
        <v>796</v>
      </c>
      <c r="F10" s="69">
        <f t="shared" si="3"/>
        <v>942.85</v>
      </c>
      <c r="G10" s="70">
        <f t="shared" si="1"/>
        <v>943</v>
      </c>
    </row>
    <row r="11" spans="1:7" ht="17.25" thickBot="1">
      <c r="A11" s="67">
        <v>10</v>
      </c>
      <c r="B11" s="67">
        <v>1.66</v>
      </c>
      <c r="C11" s="67">
        <v>1.82</v>
      </c>
      <c r="D11" s="69">
        <f t="shared" si="2"/>
        <v>837.2</v>
      </c>
      <c r="E11" s="70">
        <f t="shared" si="0"/>
        <v>837</v>
      </c>
      <c r="F11" s="69">
        <f t="shared" si="3"/>
        <v>991.9</v>
      </c>
      <c r="G11" s="70">
        <f t="shared" si="1"/>
        <v>992</v>
      </c>
    </row>
    <row r="12" spans="1:7" ht="17.25" thickBot="1">
      <c r="A12" s="67">
        <v>11</v>
      </c>
      <c r="B12" s="67">
        <v>1.78</v>
      </c>
      <c r="C12" s="67">
        <v>1.97</v>
      </c>
      <c r="D12" s="69">
        <f t="shared" si="2"/>
        <v>906.1999999999999</v>
      </c>
      <c r="E12" s="70">
        <f t="shared" si="0"/>
        <v>906</v>
      </c>
      <c r="F12" s="69">
        <f t="shared" si="3"/>
        <v>1073.65</v>
      </c>
      <c r="G12" s="70">
        <f t="shared" si="1"/>
        <v>1074</v>
      </c>
    </row>
    <row r="13" spans="1:7" ht="17.25" thickBot="1">
      <c r="A13" s="67">
        <v>12</v>
      </c>
      <c r="B13" s="67">
        <v>1.92</v>
      </c>
      <c r="C13" s="67">
        <v>2.12</v>
      </c>
      <c r="D13" s="69">
        <f t="shared" si="2"/>
        <v>975.2</v>
      </c>
      <c r="E13" s="70">
        <f t="shared" si="0"/>
        <v>975</v>
      </c>
      <c r="F13" s="69">
        <f t="shared" si="3"/>
        <v>1155.4</v>
      </c>
      <c r="G13" s="70">
        <f t="shared" si="1"/>
        <v>1155</v>
      </c>
    </row>
    <row r="14" spans="1:7" ht="17.25" thickBot="1">
      <c r="A14" s="67">
        <v>13</v>
      </c>
      <c r="B14" s="67">
        <v>2.07</v>
      </c>
      <c r="C14" s="67">
        <v>2.27</v>
      </c>
      <c r="D14" s="69">
        <f t="shared" si="2"/>
        <v>1044.2</v>
      </c>
      <c r="E14" s="70">
        <f t="shared" si="0"/>
        <v>1044</v>
      </c>
      <c r="F14" s="69">
        <f t="shared" si="3"/>
        <v>1237.15</v>
      </c>
      <c r="G14" s="70">
        <f t="shared" si="1"/>
        <v>1237</v>
      </c>
    </row>
    <row r="15" spans="1:7" ht="17.25" thickBot="1">
      <c r="A15" s="67">
        <v>14</v>
      </c>
      <c r="B15" s="67">
        <v>2.21</v>
      </c>
      <c r="C15" s="67">
        <v>2.42</v>
      </c>
      <c r="D15" s="69">
        <f t="shared" si="2"/>
        <v>1113.2</v>
      </c>
      <c r="E15" s="70">
        <f t="shared" si="0"/>
        <v>1113</v>
      </c>
      <c r="F15" s="69">
        <f t="shared" si="3"/>
        <v>1318.8999999999999</v>
      </c>
      <c r="G15" s="70">
        <f t="shared" si="1"/>
        <v>1319</v>
      </c>
    </row>
    <row r="16" spans="1:7" ht="17.25" thickBot="1">
      <c r="A16" s="67">
        <v>15</v>
      </c>
      <c r="B16" s="67">
        <v>2.35</v>
      </c>
      <c r="C16" s="67">
        <v>2.58</v>
      </c>
      <c r="D16" s="69">
        <f t="shared" si="2"/>
        <v>1186.8</v>
      </c>
      <c r="E16" s="70">
        <f t="shared" si="0"/>
        <v>1187</v>
      </c>
      <c r="F16" s="69">
        <f t="shared" si="3"/>
        <v>1406.1000000000001</v>
      </c>
      <c r="G16" s="70">
        <f t="shared" si="1"/>
        <v>1406</v>
      </c>
    </row>
    <row r="17" spans="1:7" ht="17.25" thickBot="1">
      <c r="A17" s="67">
        <v>16</v>
      </c>
      <c r="B17" s="67">
        <v>2.5</v>
      </c>
      <c r="C17" s="67">
        <v>2.79</v>
      </c>
      <c r="D17" s="69">
        <f t="shared" si="2"/>
        <v>1283.4</v>
      </c>
      <c r="E17" s="70">
        <f t="shared" si="0"/>
        <v>1283</v>
      </c>
      <c r="F17" s="69">
        <f t="shared" si="3"/>
        <v>1520.55</v>
      </c>
      <c r="G17" s="70">
        <f t="shared" si="1"/>
        <v>1521</v>
      </c>
    </row>
    <row r="18" spans="1:7" ht="17.25" thickBot="1">
      <c r="A18" s="67">
        <v>17</v>
      </c>
      <c r="B18" s="67">
        <v>2.66</v>
      </c>
      <c r="C18" s="67">
        <v>3</v>
      </c>
      <c r="D18" s="69">
        <f t="shared" si="2"/>
        <v>1380</v>
      </c>
      <c r="E18" s="70">
        <f t="shared" si="0"/>
        <v>1380</v>
      </c>
      <c r="F18" s="69">
        <f t="shared" si="3"/>
        <v>1635</v>
      </c>
      <c r="G18" s="70">
        <f t="shared" si="1"/>
        <v>1635</v>
      </c>
    </row>
    <row r="19" spans="1:7" ht="17.25" thickBot="1">
      <c r="A19" s="67">
        <v>18</v>
      </c>
      <c r="B19" s="67">
        <v>2.83</v>
      </c>
      <c r="C19" s="67">
        <v>3.21</v>
      </c>
      <c r="D19" s="69">
        <f t="shared" si="2"/>
        <v>1476.6</v>
      </c>
      <c r="E19" s="70">
        <f t="shared" si="0"/>
        <v>1477</v>
      </c>
      <c r="F19" s="69">
        <f t="shared" si="3"/>
        <v>1749.45</v>
      </c>
      <c r="G19" s="70">
        <f t="shared" si="1"/>
        <v>1749</v>
      </c>
    </row>
    <row r="20" spans="1:7" ht="17.25" thickBot="1">
      <c r="A20" s="67">
        <v>19</v>
      </c>
      <c r="B20" s="67">
        <v>3.01</v>
      </c>
      <c r="C20" s="67">
        <v>3.42</v>
      </c>
      <c r="D20" s="69">
        <f t="shared" si="2"/>
        <v>1573.2</v>
      </c>
      <c r="E20" s="70">
        <f t="shared" si="0"/>
        <v>1573</v>
      </c>
      <c r="F20" s="69">
        <f t="shared" si="3"/>
        <v>1863.8999999999999</v>
      </c>
      <c r="G20" s="70">
        <f t="shared" si="1"/>
        <v>1864</v>
      </c>
    </row>
    <row r="21" spans="1:7" ht="17.25" thickBot="1">
      <c r="A21" s="67">
        <v>20</v>
      </c>
      <c r="B21" s="67">
        <v>3.25</v>
      </c>
      <c r="C21" s="67">
        <v>3.64</v>
      </c>
      <c r="D21" s="69">
        <f t="shared" si="2"/>
        <v>1674.4</v>
      </c>
      <c r="E21" s="70">
        <f t="shared" si="0"/>
        <v>1674</v>
      </c>
      <c r="F21" s="69">
        <f t="shared" si="3"/>
        <v>1983.8</v>
      </c>
      <c r="G21" s="70">
        <f t="shared" si="1"/>
        <v>1984</v>
      </c>
    </row>
    <row r="22" spans="1:7" ht="17.25" thickBot="1">
      <c r="A22" s="67">
        <v>21</v>
      </c>
      <c r="B22" s="67">
        <v>3.41</v>
      </c>
      <c r="C22" s="67">
        <v>3.85</v>
      </c>
      <c r="D22" s="69">
        <f t="shared" si="2"/>
        <v>1771</v>
      </c>
      <c r="E22" s="70">
        <f t="shared" si="0"/>
        <v>1771</v>
      </c>
      <c r="F22" s="69">
        <f t="shared" si="3"/>
        <v>2098.25</v>
      </c>
      <c r="G22" s="70">
        <f t="shared" si="1"/>
        <v>2098</v>
      </c>
    </row>
    <row r="23" spans="1:7" ht="17.25" thickBot="1">
      <c r="A23" s="67">
        <v>22</v>
      </c>
      <c r="B23" s="67">
        <v>3.5</v>
      </c>
      <c r="C23" s="67">
        <v>4.06</v>
      </c>
      <c r="D23" s="69">
        <f t="shared" si="2"/>
        <v>1867.6</v>
      </c>
      <c r="E23" s="70">
        <f t="shared" si="0"/>
        <v>1868</v>
      </c>
      <c r="F23" s="69">
        <f t="shared" si="3"/>
        <v>2212.7</v>
      </c>
      <c r="G23" s="70">
        <f t="shared" si="1"/>
        <v>2213</v>
      </c>
    </row>
    <row r="24" spans="1:7" ht="17.25" thickBot="1">
      <c r="A24" s="67">
        <v>23</v>
      </c>
      <c r="B24" s="67">
        <v>3.71</v>
      </c>
      <c r="C24" s="67">
        <v>4.27</v>
      </c>
      <c r="D24" s="69">
        <f t="shared" si="2"/>
        <v>1964.1999999999998</v>
      </c>
      <c r="E24" s="70">
        <f t="shared" si="0"/>
        <v>1964</v>
      </c>
      <c r="F24" s="69">
        <f t="shared" si="3"/>
        <v>2327.1499999999996</v>
      </c>
      <c r="G24" s="70">
        <f t="shared" si="1"/>
        <v>2327</v>
      </c>
    </row>
    <row r="25" spans="1:7" ht="17.25" thickBot="1">
      <c r="A25" s="67">
        <v>24</v>
      </c>
      <c r="B25" s="67">
        <v>3.8</v>
      </c>
      <c r="C25" s="67">
        <v>4.36</v>
      </c>
      <c r="D25" s="69">
        <f t="shared" si="2"/>
        <v>2005.6000000000001</v>
      </c>
      <c r="E25" s="70">
        <f t="shared" si="0"/>
        <v>2006</v>
      </c>
      <c r="F25" s="69">
        <f t="shared" si="3"/>
        <v>2376.2000000000003</v>
      </c>
      <c r="G25" s="70">
        <f t="shared" si="1"/>
        <v>2376</v>
      </c>
    </row>
    <row r="26" spans="1:7" ht="17.25" thickBot="1">
      <c r="A26" s="67">
        <v>25</v>
      </c>
      <c r="B26" s="67">
        <v>3.93</v>
      </c>
      <c r="C26" s="67">
        <v>4.51</v>
      </c>
      <c r="D26" s="69">
        <f t="shared" si="2"/>
        <v>2074.6</v>
      </c>
      <c r="E26" s="70">
        <f t="shared" si="0"/>
        <v>2075</v>
      </c>
      <c r="F26" s="69">
        <f t="shared" si="3"/>
        <v>2457.95</v>
      </c>
      <c r="G26" s="70">
        <f t="shared" si="1"/>
        <v>2458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zoomScalePageLayoutView="0" workbookViewId="0" topLeftCell="A1">
      <pane xSplit="3" ySplit="2" topLeftCell="D3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55" sqref="F55"/>
    </sheetView>
  </sheetViews>
  <sheetFormatPr defaultColWidth="8.796875" defaultRowHeight="15"/>
  <cols>
    <col min="1" max="1" width="30.3984375" style="1" customWidth="1"/>
    <col min="2" max="2" width="6.59765625" style="59" customWidth="1"/>
    <col min="3" max="3" width="6.5" style="59" customWidth="1"/>
    <col min="4" max="4" width="6.69921875" style="50" customWidth="1"/>
    <col min="5" max="5" width="9" style="1" customWidth="1"/>
    <col min="6" max="6" width="9" style="6" customWidth="1"/>
    <col min="7" max="7" width="9.69921875" style="6" customWidth="1"/>
    <col min="8" max="16384" width="9" style="1" customWidth="1"/>
  </cols>
  <sheetData>
    <row r="1" spans="1:8" ht="33" customHeight="1">
      <c r="A1" s="118" t="s">
        <v>51</v>
      </c>
      <c r="B1" s="123" t="s">
        <v>97</v>
      </c>
      <c r="C1" s="124"/>
      <c r="D1" s="125" t="s">
        <v>79</v>
      </c>
      <c r="E1" s="115" t="s">
        <v>130</v>
      </c>
      <c r="F1" s="116"/>
      <c r="G1" s="116"/>
      <c r="H1" s="117"/>
    </row>
    <row r="2" spans="1:8" ht="64.5" customHeight="1">
      <c r="A2" s="119"/>
      <c r="B2" s="59" t="s">
        <v>98</v>
      </c>
      <c r="C2" s="59" t="s">
        <v>99</v>
      </c>
      <c r="D2" s="126"/>
      <c r="E2" s="91" t="s">
        <v>46</v>
      </c>
      <c r="F2" s="91"/>
      <c r="G2" s="10" t="s">
        <v>48</v>
      </c>
      <c r="H2" s="57" t="s">
        <v>49</v>
      </c>
    </row>
    <row r="3" spans="1:8" ht="15.75">
      <c r="A3" s="120"/>
      <c r="D3" s="48" t="s">
        <v>76</v>
      </c>
      <c r="E3" s="53" t="s">
        <v>9</v>
      </c>
      <c r="F3" s="52" t="s">
        <v>10</v>
      </c>
      <c r="G3" s="54"/>
      <c r="H3" s="14"/>
    </row>
    <row r="4" spans="1:8" ht="15.75">
      <c r="A4" s="7" t="s">
        <v>26</v>
      </c>
      <c r="D4" s="47"/>
      <c r="E4" s="7"/>
      <c r="F4" s="8"/>
      <c r="G4" s="22"/>
      <c r="H4" s="14"/>
    </row>
    <row r="5" spans="1:8" ht="15.75">
      <c r="A5" s="3" t="s">
        <v>70</v>
      </c>
      <c r="D5" s="48">
        <v>25</v>
      </c>
      <c r="E5" s="6">
        <f>E$8*D5/100</f>
        <v>408.75</v>
      </c>
      <c r="F5" s="6">
        <f>F$8*D5/100</f>
        <v>496</v>
      </c>
      <c r="G5" s="5">
        <f>G$8*D5/100</f>
        <v>496</v>
      </c>
      <c r="H5" s="14">
        <f>G5/2</f>
        <v>248</v>
      </c>
    </row>
    <row r="6" spans="1:8" ht="15.75">
      <c r="A6" s="3" t="s">
        <v>71</v>
      </c>
      <c r="D6" s="48">
        <v>25</v>
      </c>
      <c r="E6" s="6">
        <f>E$8*D6/100</f>
        <v>408.75</v>
      </c>
      <c r="F6" s="6">
        <f>F$8*D6/100</f>
        <v>496</v>
      </c>
      <c r="G6" s="5">
        <f>G$8*D6/100</f>
        <v>496</v>
      </c>
      <c r="H6" s="14">
        <f>G6/2</f>
        <v>248</v>
      </c>
    </row>
    <row r="7" spans="1:8" ht="15.75">
      <c r="A7" s="3" t="s">
        <v>3</v>
      </c>
      <c r="B7" s="59" t="s">
        <v>82</v>
      </c>
      <c r="D7" s="48">
        <v>15</v>
      </c>
      <c r="E7" s="6">
        <f>E$8*D7/100</f>
        <v>245.25</v>
      </c>
      <c r="F7" s="6">
        <f>F$8*D7/100</f>
        <v>297.6</v>
      </c>
      <c r="G7" s="5">
        <f>G$8*D7/100</f>
        <v>297.6</v>
      </c>
      <c r="H7" s="14">
        <f>G7/2</f>
        <v>148.8</v>
      </c>
    </row>
    <row r="8" spans="1:8" ht="15.75">
      <c r="A8" s="3" t="s">
        <v>5</v>
      </c>
      <c r="C8" s="59">
        <v>20</v>
      </c>
      <c r="D8" s="48"/>
      <c r="E8" s="5">
        <v>1635</v>
      </c>
      <c r="F8" s="5">
        <v>1984</v>
      </c>
      <c r="G8" s="5">
        <f>F8</f>
        <v>1984</v>
      </c>
      <c r="H8" s="14">
        <f>G8/2</f>
        <v>992</v>
      </c>
    </row>
    <row r="9" spans="1:8" ht="15.75">
      <c r="A9" s="55" t="s">
        <v>37</v>
      </c>
      <c r="D9" s="49"/>
      <c r="E9" s="44"/>
      <c r="F9" s="14"/>
      <c r="G9" s="14"/>
      <c r="H9" s="14"/>
    </row>
    <row r="10" spans="1:8" ht="15.75">
      <c r="A10" s="3" t="s">
        <v>70</v>
      </c>
      <c r="D10" s="48">
        <v>25</v>
      </c>
      <c r="E10" s="6">
        <f>E$13*D10/100</f>
        <v>380.25</v>
      </c>
      <c r="F10" s="6">
        <f>F$13*D10/100</f>
        <v>437.25</v>
      </c>
      <c r="G10" s="5">
        <f>G$13*D10/100</f>
        <v>437.25</v>
      </c>
      <c r="H10" s="14">
        <f>G10/2</f>
        <v>218.625</v>
      </c>
    </row>
    <row r="11" spans="1:8" ht="15.75">
      <c r="A11" s="3" t="s">
        <v>71</v>
      </c>
      <c r="D11" s="48">
        <v>25</v>
      </c>
      <c r="E11" s="6">
        <f>E$13*D11/100</f>
        <v>380.25</v>
      </c>
      <c r="F11" s="6">
        <f>F$13*D11/100</f>
        <v>437.25</v>
      </c>
      <c r="G11" s="5">
        <f>G$13*D11/100</f>
        <v>437.25</v>
      </c>
      <c r="H11" s="14">
        <f>G11/2</f>
        <v>218.625</v>
      </c>
    </row>
    <row r="12" spans="1:8" ht="15.75">
      <c r="A12" s="3" t="s">
        <v>3</v>
      </c>
      <c r="B12" s="59" t="s">
        <v>81</v>
      </c>
      <c r="D12" s="48">
        <v>15</v>
      </c>
      <c r="E12" s="6">
        <f>E$13*D12/100</f>
        <v>228.15</v>
      </c>
      <c r="F12" s="6">
        <f>F$13*D12/100</f>
        <v>262.35</v>
      </c>
      <c r="G12" s="5">
        <f>G$13*D12/100</f>
        <v>262.35</v>
      </c>
      <c r="H12" s="14">
        <f>G12/2</f>
        <v>131.175</v>
      </c>
    </row>
    <row r="13" spans="1:8" ht="15.75">
      <c r="A13" s="3" t="s">
        <v>5</v>
      </c>
      <c r="C13" s="59">
        <v>18</v>
      </c>
      <c r="D13" s="48"/>
      <c r="E13" s="5">
        <v>1521</v>
      </c>
      <c r="F13" s="5">
        <v>1749</v>
      </c>
      <c r="G13" s="5">
        <f>F13</f>
        <v>1749</v>
      </c>
      <c r="H13" s="14">
        <f>G13/2</f>
        <v>874.5</v>
      </c>
    </row>
    <row r="14" spans="1:8" ht="15.75">
      <c r="A14" s="2" t="s">
        <v>68</v>
      </c>
      <c r="D14" s="48"/>
      <c r="E14" s="5"/>
      <c r="F14" s="5"/>
      <c r="G14" s="5"/>
      <c r="H14" s="14"/>
    </row>
    <row r="15" spans="1:8" ht="15.75">
      <c r="A15" s="3" t="s">
        <v>72</v>
      </c>
      <c r="D15" s="48">
        <v>33</v>
      </c>
      <c r="E15" s="6">
        <f>E$19*D15/100</f>
        <v>539.55</v>
      </c>
      <c r="F15" s="6">
        <f>F$19*D15/100</f>
        <v>654.72</v>
      </c>
      <c r="G15" s="5">
        <f>G$19*D15/100</f>
        <v>654.72</v>
      </c>
      <c r="H15" s="14">
        <f aca="true" t="shared" si="0" ref="H15:H25">G15/2</f>
        <v>327.36</v>
      </c>
    </row>
    <row r="16" spans="1:8" ht="15.75">
      <c r="A16" s="3" t="s">
        <v>70</v>
      </c>
      <c r="D16" s="48">
        <v>25</v>
      </c>
      <c r="E16" s="6">
        <f>E$19*D16/100</f>
        <v>408.75</v>
      </c>
      <c r="F16" s="6">
        <f>F$19*D16/100</f>
        <v>496</v>
      </c>
      <c r="G16" s="5">
        <f>G$19*D16/100</f>
        <v>496</v>
      </c>
      <c r="H16" s="14">
        <f t="shared" si="0"/>
        <v>248</v>
      </c>
    </row>
    <row r="17" spans="1:8" ht="15.75">
      <c r="A17" s="3" t="s">
        <v>71</v>
      </c>
      <c r="D17" s="48">
        <v>25</v>
      </c>
      <c r="E17" s="6">
        <f>E$19*D17/100</f>
        <v>408.75</v>
      </c>
      <c r="F17" s="6">
        <f>F$19*D17/100</f>
        <v>496</v>
      </c>
      <c r="G17" s="5">
        <f>G$19*D17/100</f>
        <v>496</v>
      </c>
      <c r="H17" s="14">
        <f t="shared" si="0"/>
        <v>248</v>
      </c>
    </row>
    <row r="18" spans="1:8" ht="15.75">
      <c r="A18" s="3" t="s">
        <v>3</v>
      </c>
      <c r="B18" s="59" t="s">
        <v>82</v>
      </c>
      <c r="D18" s="48">
        <v>15</v>
      </c>
      <c r="E18" s="6">
        <f>E$19*D18/100</f>
        <v>245.25</v>
      </c>
      <c r="F18" s="6">
        <f>F$19*D18/100</f>
        <v>297.6</v>
      </c>
      <c r="G18" s="5">
        <f>G$19*D18/100</f>
        <v>297.6</v>
      </c>
      <c r="H18" s="14">
        <f t="shared" si="0"/>
        <v>148.8</v>
      </c>
    </row>
    <row r="19" spans="1:8" ht="15.75">
      <c r="A19" s="3" t="s">
        <v>5</v>
      </c>
      <c r="C19" s="59">
        <v>20</v>
      </c>
      <c r="D19" s="48"/>
      <c r="E19" s="5">
        <v>1635</v>
      </c>
      <c r="F19" s="5">
        <v>1984</v>
      </c>
      <c r="G19" s="5">
        <f>F19</f>
        <v>1984</v>
      </c>
      <c r="H19" s="14">
        <f t="shared" si="0"/>
        <v>992</v>
      </c>
    </row>
    <row r="20" spans="1:8" ht="15.75">
      <c r="A20" s="2" t="s">
        <v>69</v>
      </c>
      <c r="D20" s="48"/>
      <c r="E20" s="5"/>
      <c r="F20" s="5"/>
      <c r="G20" s="5">
        <f>F20</f>
        <v>0</v>
      </c>
      <c r="H20" s="14">
        <f t="shared" si="0"/>
        <v>0</v>
      </c>
    </row>
    <row r="21" spans="1:8" ht="15.75">
      <c r="A21" s="3" t="s">
        <v>72</v>
      </c>
      <c r="D21" s="48">
        <v>33</v>
      </c>
      <c r="E21" s="6">
        <f>E$25*D21/100</f>
        <v>463.98</v>
      </c>
      <c r="F21" s="6">
        <f>F$25*D21/100</f>
        <v>615.12</v>
      </c>
      <c r="G21" s="5">
        <f>G$25*D21/100</f>
        <v>615.12</v>
      </c>
      <c r="H21" s="14">
        <f t="shared" si="0"/>
        <v>307.56</v>
      </c>
    </row>
    <row r="22" spans="1:8" ht="15.75">
      <c r="A22" s="3" t="s">
        <v>70</v>
      </c>
      <c r="D22" s="48">
        <v>25</v>
      </c>
      <c r="E22" s="6">
        <f>E$25*D22/100</f>
        <v>351.5</v>
      </c>
      <c r="F22" s="6">
        <f>F$25*D22/100</f>
        <v>466</v>
      </c>
      <c r="G22" s="5">
        <f>G$25*D22/100</f>
        <v>466</v>
      </c>
      <c r="H22" s="14">
        <f t="shared" si="0"/>
        <v>233</v>
      </c>
    </row>
    <row r="23" spans="1:8" ht="15.75">
      <c r="A23" s="3" t="s">
        <v>71</v>
      </c>
      <c r="D23" s="48">
        <v>25</v>
      </c>
      <c r="E23" s="6">
        <f>E$25*D23/100</f>
        <v>351.5</v>
      </c>
      <c r="F23" s="6">
        <f>F$25*D23/100</f>
        <v>466</v>
      </c>
      <c r="G23" s="5">
        <f>G$25*D23/100</f>
        <v>466</v>
      </c>
      <c r="H23" s="14">
        <f t="shared" si="0"/>
        <v>233</v>
      </c>
    </row>
    <row r="24" spans="1:8" ht="15.75">
      <c r="A24" s="3" t="s">
        <v>3</v>
      </c>
      <c r="B24" s="59" t="s">
        <v>83</v>
      </c>
      <c r="D24" s="48">
        <v>15</v>
      </c>
      <c r="E24" s="6">
        <f>E$25*D24/100</f>
        <v>210.9</v>
      </c>
      <c r="F24" s="6">
        <f>F$25*D24/100</f>
        <v>279.6</v>
      </c>
      <c r="G24" s="5">
        <f>G$25*D24/100</f>
        <v>279.6</v>
      </c>
      <c r="H24" s="14">
        <f t="shared" si="0"/>
        <v>139.8</v>
      </c>
    </row>
    <row r="25" spans="1:8" ht="15.75">
      <c r="A25" s="3" t="s">
        <v>5</v>
      </c>
      <c r="C25" s="59">
        <v>19</v>
      </c>
      <c r="D25" s="48"/>
      <c r="E25" s="5">
        <v>1406</v>
      </c>
      <c r="F25" s="5">
        <v>1864</v>
      </c>
      <c r="G25" s="5">
        <f>F25</f>
        <v>1864</v>
      </c>
      <c r="H25" s="14">
        <f t="shared" si="0"/>
        <v>932</v>
      </c>
    </row>
    <row r="26" spans="1:8" ht="15.75">
      <c r="A26" s="2" t="s">
        <v>73</v>
      </c>
      <c r="D26" s="48"/>
      <c r="E26" s="5"/>
      <c r="F26" s="5"/>
      <c r="G26" s="5"/>
      <c r="H26" s="14"/>
    </row>
    <row r="27" spans="1:8" ht="15.75">
      <c r="A27" s="3" t="s">
        <v>71</v>
      </c>
      <c r="D27" s="48">
        <v>25</v>
      </c>
      <c r="E27" s="6">
        <f>E$29*D27/100</f>
        <v>329.75</v>
      </c>
      <c r="F27" s="6">
        <f>F$29*D27/100</f>
        <v>437.25</v>
      </c>
      <c r="G27" s="5">
        <f>G$29*D27/100</f>
        <v>408.75</v>
      </c>
      <c r="H27" s="14">
        <f>G27/2</f>
        <v>204.375</v>
      </c>
    </row>
    <row r="28" spans="1:8" ht="15.75">
      <c r="A28" s="3" t="s">
        <v>3</v>
      </c>
      <c r="B28" s="59" t="s">
        <v>84</v>
      </c>
      <c r="D28" s="48">
        <v>15</v>
      </c>
      <c r="E28" s="6">
        <f>E$29*D28/100</f>
        <v>197.85</v>
      </c>
      <c r="F28" s="6">
        <f>F$29*D28/100</f>
        <v>262.35</v>
      </c>
      <c r="G28" s="5">
        <f>G$29*D28/100</f>
        <v>245.25</v>
      </c>
      <c r="H28" s="14">
        <f>G28/2</f>
        <v>122.625</v>
      </c>
    </row>
    <row r="29" spans="1:8" ht="15.75">
      <c r="A29" s="3" t="s">
        <v>5</v>
      </c>
      <c r="C29" s="59">
        <v>17</v>
      </c>
      <c r="D29" s="48"/>
      <c r="E29" s="5">
        <v>1319</v>
      </c>
      <c r="F29" s="5">
        <v>1749</v>
      </c>
      <c r="G29" s="5">
        <v>1635</v>
      </c>
      <c r="H29" s="14">
        <f>G29/2</f>
        <v>817.5</v>
      </c>
    </row>
    <row r="30" spans="1:8" ht="15.75">
      <c r="A30" s="2" t="s">
        <v>74</v>
      </c>
      <c r="D30" s="48"/>
      <c r="E30" s="5"/>
      <c r="F30" s="5"/>
      <c r="G30" s="5"/>
      <c r="H30" s="14"/>
    </row>
    <row r="31" spans="1:8" ht="15.75">
      <c r="A31" s="3" t="s">
        <v>71</v>
      </c>
      <c r="D31" s="48">
        <v>25</v>
      </c>
      <c r="E31" s="6">
        <f>E$33*D31/100</f>
        <v>288.75</v>
      </c>
      <c r="F31" s="6">
        <f>F$33*D31/100</f>
        <v>408.75</v>
      </c>
      <c r="G31" s="5">
        <f>G$33*D31/100</f>
        <v>351.5</v>
      </c>
      <c r="H31" s="14">
        <f>G31/2</f>
        <v>175.75</v>
      </c>
    </row>
    <row r="32" spans="1:8" ht="15.75">
      <c r="A32" s="3" t="s">
        <v>3</v>
      </c>
      <c r="B32" s="60" t="s">
        <v>85</v>
      </c>
      <c r="C32" s="60"/>
      <c r="D32" s="48">
        <v>15</v>
      </c>
      <c r="E32" s="6">
        <f>E$33*D32/100</f>
        <v>173.25</v>
      </c>
      <c r="F32" s="6">
        <f>F$33*D32/100</f>
        <v>245.25</v>
      </c>
      <c r="G32" s="5">
        <f>G$33*D32/100</f>
        <v>210.9</v>
      </c>
      <c r="H32" s="14">
        <f>G32/2</f>
        <v>105.45</v>
      </c>
    </row>
    <row r="33" spans="1:8" ht="15.75">
      <c r="A33" s="3" t="s">
        <v>5</v>
      </c>
      <c r="C33" s="59">
        <v>15</v>
      </c>
      <c r="D33" s="48"/>
      <c r="E33" s="5">
        <v>1155</v>
      </c>
      <c r="F33" s="5">
        <v>1635</v>
      </c>
      <c r="G33" s="5">
        <v>1406</v>
      </c>
      <c r="H33" s="14">
        <f>G33/2</f>
        <v>703</v>
      </c>
    </row>
    <row r="34" spans="1:8" ht="15.75">
      <c r="A34" s="2" t="s">
        <v>75</v>
      </c>
      <c r="D34" s="48"/>
      <c r="E34" s="5"/>
      <c r="F34" s="5"/>
      <c r="G34" s="5"/>
      <c r="H34" s="14"/>
    </row>
    <row r="35" spans="1:8" ht="15.75">
      <c r="A35" s="3" t="s">
        <v>71</v>
      </c>
      <c r="D35" s="48">
        <v>25</v>
      </c>
      <c r="E35" s="6">
        <f>E$37*D35/100</f>
        <v>248</v>
      </c>
      <c r="F35" s="6">
        <f>F$37*D35/100</f>
        <v>380.25</v>
      </c>
      <c r="G35" s="5">
        <f>G$37*D35/100</f>
        <v>309.25</v>
      </c>
      <c r="H35" s="14">
        <f>G35/2</f>
        <v>154.625</v>
      </c>
    </row>
    <row r="36" spans="1:8" ht="15.75">
      <c r="A36" s="3" t="s">
        <v>3</v>
      </c>
      <c r="B36" s="60" t="s">
        <v>86</v>
      </c>
      <c r="C36" s="60"/>
      <c r="D36" s="48">
        <v>15</v>
      </c>
      <c r="E36" s="6">
        <f>E$37*D36/100</f>
        <v>148.8</v>
      </c>
      <c r="F36" s="6">
        <f>F$37*D36/100</f>
        <v>228.15</v>
      </c>
      <c r="G36" s="5">
        <f>G$37*D36/100</f>
        <v>185.55</v>
      </c>
      <c r="H36" s="14">
        <f>G36/2</f>
        <v>92.775</v>
      </c>
    </row>
    <row r="37" spans="1:8" ht="15.75">
      <c r="A37" s="3" t="s">
        <v>5</v>
      </c>
      <c r="C37" s="59">
        <v>13</v>
      </c>
      <c r="D37" s="48"/>
      <c r="E37" s="5">
        <v>992</v>
      </c>
      <c r="F37" s="5">
        <v>1521</v>
      </c>
      <c r="G37" s="5">
        <v>1237</v>
      </c>
      <c r="H37" s="14">
        <f>G37/2</f>
        <v>618.5</v>
      </c>
    </row>
    <row r="38" spans="1:8" ht="15.75" customHeight="1">
      <c r="A38" s="56" t="s">
        <v>11</v>
      </c>
      <c r="D38" s="49"/>
      <c r="E38" s="51"/>
      <c r="F38" s="51"/>
      <c r="G38" s="51"/>
      <c r="H38" s="14"/>
    </row>
    <row r="39" spans="1:8" ht="15.75">
      <c r="A39" s="2" t="s">
        <v>36</v>
      </c>
      <c r="B39" s="60" t="s">
        <v>87</v>
      </c>
      <c r="C39" s="59">
        <v>14</v>
      </c>
      <c r="D39" s="48"/>
      <c r="E39" s="5">
        <v>943</v>
      </c>
      <c r="F39" s="5">
        <v>1319</v>
      </c>
      <c r="G39" s="5">
        <f>F39</f>
        <v>1319</v>
      </c>
      <c r="H39" s="14">
        <f>G39/2</f>
        <v>659.5</v>
      </c>
    </row>
    <row r="40" spans="1:8" ht="15.75">
      <c r="A40" s="2" t="s">
        <v>56</v>
      </c>
      <c r="B40" s="60" t="s">
        <v>88</v>
      </c>
      <c r="C40" s="59">
        <v>13</v>
      </c>
      <c r="D40" s="48"/>
      <c r="E40" s="5">
        <v>1155</v>
      </c>
      <c r="F40" s="5">
        <v>1237</v>
      </c>
      <c r="G40" s="5">
        <f>F40</f>
        <v>1237</v>
      </c>
      <c r="H40" s="14">
        <f>G40/2</f>
        <v>618.5</v>
      </c>
    </row>
    <row r="41" spans="1:8" ht="15.75">
      <c r="A41" s="3" t="s">
        <v>14</v>
      </c>
      <c r="B41" s="60" t="s">
        <v>89</v>
      </c>
      <c r="C41" s="59">
        <v>12</v>
      </c>
      <c r="D41" s="48"/>
      <c r="E41" s="5">
        <v>1074</v>
      </c>
      <c r="F41" s="5">
        <v>1155</v>
      </c>
      <c r="G41" s="5">
        <f>F41</f>
        <v>1155</v>
      </c>
      <c r="H41" s="14">
        <f>G41/2</f>
        <v>577.5</v>
      </c>
    </row>
    <row r="42" spans="1:8" ht="15.75">
      <c r="A42" s="3" t="s">
        <v>15</v>
      </c>
      <c r="B42" s="60" t="s">
        <v>90</v>
      </c>
      <c r="C42" s="59">
        <v>11</v>
      </c>
      <c r="D42" s="48"/>
      <c r="E42" s="5">
        <v>894</v>
      </c>
      <c r="F42" s="5">
        <v>1074</v>
      </c>
      <c r="G42" s="5">
        <f>F42</f>
        <v>1074</v>
      </c>
      <c r="H42" s="14">
        <f>G42/2</f>
        <v>537</v>
      </c>
    </row>
    <row r="43" spans="1:8" ht="15.75">
      <c r="A43" s="2" t="s">
        <v>16</v>
      </c>
      <c r="B43" s="60" t="s">
        <v>91</v>
      </c>
      <c r="C43" s="59">
        <v>12</v>
      </c>
      <c r="D43" s="48"/>
      <c r="E43" s="5"/>
      <c r="F43" s="5">
        <v>1155</v>
      </c>
      <c r="G43" s="5">
        <f>F43</f>
        <v>1155</v>
      </c>
      <c r="H43" s="14">
        <f>G43/2</f>
        <v>577.5</v>
      </c>
    </row>
    <row r="44" spans="1:8" ht="15.75">
      <c r="A44" s="2" t="s">
        <v>17</v>
      </c>
      <c r="D44" s="48"/>
      <c r="E44" s="5"/>
      <c r="F44" s="5"/>
      <c r="G44" s="5"/>
      <c r="H44" s="14"/>
    </row>
    <row r="45" spans="1:8" ht="15.75">
      <c r="A45" s="3" t="s">
        <v>13</v>
      </c>
      <c r="B45" s="60" t="s">
        <v>92</v>
      </c>
      <c r="C45" s="59">
        <v>10</v>
      </c>
      <c r="D45" s="48"/>
      <c r="E45" s="5">
        <v>943</v>
      </c>
      <c r="F45" s="5">
        <v>992</v>
      </c>
      <c r="G45" s="5">
        <f>F45</f>
        <v>992</v>
      </c>
      <c r="H45" s="14">
        <f>G45/2</f>
        <v>496</v>
      </c>
    </row>
    <row r="46" spans="1:8" ht="15.75">
      <c r="A46" s="3" t="s">
        <v>14</v>
      </c>
      <c r="B46" s="60" t="s">
        <v>93</v>
      </c>
      <c r="C46" s="59">
        <v>9</v>
      </c>
      <c r="D46" s="48"/>
      <c r="E46" s="5">
        <v>894</v>
      </c>
      <c r="F46" s="5">
        <v>943</v>
      </c>
      <c r="G46" s="5">
        <f>F46</f>
        <v>943</v>
      </c>
      <c r="H46" s="14">
        <f>G46/2</f>
        <v>471.5</v>
      </c>
    </row>
    <row r="47" spans="1:8" ht="15.75">
      <c r="A47" s="3" t="s">
        <v>15</v>
      </c>
      <c r="B47" s="60" t="s">
        <v>94</v>
      </c>
      <c r="C47" s="59">
        <v>8</v>
      </c>
      <c r="D47" s="48"/>
      <c r="E47" s="5">
        <v>839</v>
      </c>
      <c r="F47" s="5">
        <v>894</v>
      </c>
      <c r="G47" s="5">
        <f>F47</f>
        <v>894</v>
      </c>
      <c r="H47" s="14">
        <f>G47/2</f>
        <v>447</v>
      </c>
    </row>
    <row r="48" spans="1:8" ht="21" customHeight="1">
      <c r="A48" s="56" t="s">
        <v>18</v>
      </c>
      <c r="D48" s="49"/>
      <c r="E48" s="51"/>
      <c r="F48" s="51"/>
      <c r="G48" s="51"/>
      <c r="H48" s="14"/>
    </row>
    <row r="49" spans="1:8" ht="15.75">
      <c r="A49" s="2" t="s">
        <v>36</v>
      </c>
      <c r="B49" s="59">
        <v>10</v>
      </c>
      <c r="C49" s="59">
        <v>10</v>
      </c>
      <c r="D49" s="48"/>
      <c r="E49" s="5"/>
      <c r="F49" s="5">
        <v>992</v>
      </c>
      <c r="G49" s="5">
        <f aca="true" t="shared" si="1" ref="G49:G57">F49</f>
        <v>992</v>
      </c>
      <c r="H49" s="14">
        <f aca="true" t="shared" si="2" ref="H49:H57">G49/2</f>
        <v>496</v>
      </c>
    </row>
    <row r="50" spans="1:8" ht="15.75">
      <c r="A50" s="2" t="s">
        <v>57</v>
      </c>
      <c r="B50" s="59">
        <v>9</v>
      </c>
      <c r="C50" s="59">
        <v>9</v>
      </c>
      <c r="D50" s="48"/>
      <c r="E50" s="5"/>
      <c r="F50" s="5">
        <v>943</v>
      </c>
      <c r="G50" s="5">
        <f t="shared" si="1"/>
        <v>943</v>
      </c>
      <c r="H50" s="14">
        <f t="shared" si="2"/>
        <v>471.5</v>
      </c>
    </row>
    <row r="51" spans="1:8" ht="15.75">
      <c r="A51" s="3" t="s">
        <v>14</v>
      </c>
      <c r="B51" s="59">
        <v>8</v>
      </c>
      <c r="C51" s="59">
        <v>8</v>
      </c>
      <c r="D51" s="48"/>
      <c r="E51" s="5"/>
      <c r="F51" s="5">
        <v>894</v>
      </c>
      <c r="G51" s="5">
        <f t="shared" si="1"/>
        <v>894</v>
      </c>
      <c r="H51" s="14">
        <f t="shared" si="2"/>
        <v>447</v>
      </c>
    </row>
    <row r="52" spans="1:8" ht="15.75">
      <c r="A52" s="3" t="s">
        <v>19</v>
      </c>
      <c r="B52" s="59">
        <v>7</v>
      </c>
      <c r="C52" s="59">
        <v>7</v>
      </c>
      <c r="D52" s="48"/>
      <c r="E52" s="5"/>
      <c r="F52" s="5">
        <v>839</v>
      </c>
      <c r="G52" s="5">
        <f t="shared" si="1"/>
        <v>839</v>
      </c>
      <c r="H52" s="14">
        <f t="shared" si="2"/>
        <v>419.5</v>
      </c>
    </row>
    <row r="53" spans="1:8" ht="15.75">
      <c r="A53" s="2" t="s">
        <v>20</v>
      </c>
      <c r="B53" s="59">
        <v>6</v>
      </c>
      <c r="C53" s="59">
        <v>6</v>
      </c>
      <c r="D53" s="48"/>
      <c r="E53" s="5"/>
      <c r="F53" s="5">
        <v>790</v>
      </c>
      <c r="G53" s="5">
        <f t="shared" si="1"/>
        <v>790</v>
      </c>
      <c r="H53" s="14">
        <f t="shared" si="2"/>
        <v>395</v>
      </c>
    </row>
    <row r="54" spans="1:8" ht="15.75">
      <c r="A54" s="2" t="s">
        <v>21</v>
      </c>
      <c r="B54" s="59">
        <v>5</v>
      </c>
      <c r="C54" s="59">
        <v>5</v>
      </c>
      <c r="D54" s="48"/>
      <c r="E54" s="5"/>
      <c r="F54" s="5">
        <v>741</v>
      </c>
      <c r="G54" s="5">
        <f t="shared" si="1"/>
        <v>741</v>
      </c>
      <c r="H54" s="14">
        <f t="shared" si="2"/>
        <v>370.5</v>
      </c>
    </row>
    <row r="55" spans="1:8" ht="15.75">
      <c r="A55" s="2" t="s">
        <v>22</v>
      </c>
      <c r="B55" s="60" t="s">
        <v>95</v>
      </c>
      <c r="C55" s="59">
        <v>5</v>
      </c>
      <c r="D55" s="48"/>
      <c r="E55" s="5">
        <v>692</v>
      </c>
      <c r="F55" s="5">
        <v>741</v>
      </c>
      <c r="G55" s="5">
        <v>741</v>
      </c>
      <c r="H55" s="14">
        <f t="shared" si="2"/>
        <v>370.5</v>
      </c>
    </row>
    <row r="56" spans="1:8" ht="15.75">
      <c r="A56" s="2" t="s">
        <v>23</v>
      </c>
      <c r="B56" s="59">
        <v>9</v>
      </c>
      <c r="C56" s="59">
        <v>9</v>
      </c>
      <c r="D56" s="48"/>
      <c r="E56" s="5"/>
      <c r="F56" s="5">
        <v>943</v>
      </c>
      <c r="G56" s="5">
        <f t="shared" si="1"/>
        <v>943</v>
      </c>
      <c r="H56" s="14">
        <f t="shared" si="2"/>
        <v>471.5</v>
      </c>
    </row>
    <row r="57" spans="1:8" ht="15.75">
      <c r="A57" s="2" t="s">
        <v>24</v>
      </c>
      <c r="B57" s="59">
        <v>8</v>
      </c>
      <c r="C57" s="59">
        <v>8</v>
      </c>
      <c r="D57" s="45"/>
      <c r="E57" s="5"/>
      <c r="F57" s="5">
        <v>894</v>
      </c>
      <c r="G57" s="5">
        <f t="shared" si="1"/>
        <v>894</v>
      </c>
      <c r="H57" s="5">
        <f t="shared" si="2"/>
        <v>447</v>
      </c>
    </row>
    <row r="58" spans="2:23" ht="15.75">
      <c r="B58" s="61"/>
      <c r="C58" s="61"/>
      <c r="D58" s="62"/>
      <c r="E58" s="63"/>
      <c r="F58" s="63"/>
      <c r="G58" s="63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</row>
    <row r="59" spans="1:23" ht="15.75">
      <c r="A59" s="1" t="s">
        <v>27</v>
      </c>
      <c r="B59" s="61"/>
      <c r="C59" s="61"/>
      <c r="D59" s="62"/>
      <c r="E59" s="63"/>
      <c r="F59" s="63"/>
      <c r="G59" s="63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</row>
    <row r="60" spans="2:23" ht="15.75">
      <c r="B60" s="61"/>
      <c r="C60" s="61"/>
      <c r="D60" s="62"/>
      <c r="E60" s="63"/>
      <c r="F60" s="63"/>
      <c r="G60" s="63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</row>
    <row r="61" spans="1:23" ht="15.75" customHeight="1">
      <c r="A61" s="1" t="s">
        <v>28</v>
      </c>
      <c r="B61" s="61"/>
      <c r="C61" s="61"/>
      <c r="D61" s="62"/>
      <c r="E61" s="63"/>
      <c r="F61" s="63"/>
      <c r="G61" s="63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</row>
    <row r="62" spans="1:23" ht="15.75">
      <c r="A62" s="1" t="s">
        <v>96</v>
      </c>
      <c r="B62" s="61"/>
      <c r="C62" s="61"/>
      <c r="D62" s="62"/>
      <c r="E62" s="63"/>
      <c r="F62" s="63"/>
      <c r="G62" s="63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</row>
    <row r="63" spans="2:23" ht="15.75" customHeight="1">
      <c r="B63" s="61"/>
      <c r="C63" s="61"/>
      <c r="D63" s="62"/>
      <c r="E63" s="63"/>
      <c r="F63" s="63"/>
      <c r="G63" s="63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</row>
    <row r="64" spans="2:23" ht="15.75">
      <c r="B64" s="61"/>
      <c r="C64" s="61"/>
      <c r="D64" s="62"/>
      <c r="E64" s="63"/>
      <c r="F64" s="63"/>
      <c r="G64" s="63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</row>
    <row r="65" spans="2:23" ht="15.75" customHeight="1">
      <c r="B65" s="61"/>
      <c r="C65" s="61"/>
      <c r="D65" s="62"/>
      <c r="E65" s="63"/>
      <c r="F65" s="63"/>
      <c r="G65" s="63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</row>
    <row r="66" spans="2:23" ht="15.75">
      <c r="B66" s="61"/>
      <c r="C66" s="61"/>
      <c r="D66" s="62"/>
      <c r="E66" s="63"/>
      <c r="F66" s="63"/>
      <c r="G66" s="63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</row>
    <row r="67" spans="2:23" ht="15.75">
      <c r="B67" s="61"/>
      <c r="C67" s="61"/>
      <c r="D67" s="62"/>
      <c r="E67" s="63"/>
      <c r="F67" s="63"/>
      <c r="G67" s="63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</row>
    <row r="68" spans="2:23" ht="15.75">
      <c r="B68" s="61"/>
      <c r="C68" s="61"/>
      <c r="D68" s="62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</row>
    <row r="69" spans="2:23" ht="15.75">
      <c r="B69" s="61"/>
      <c r="C69" s="61"/>
      <c r="D69" s="62"/>
      <c r="E69" s="63"/>
      <c r="F69" s="63"/>
      <c r="G69" s="63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</row>
    <row r="70" spans="2:23" ht="15.75">
      <c r="B70" s="61"/>
      <c r="C70" s="61"/>
      <c r="D70" s="62"/>
      <c r="E70" s="64"/>
      <c r="F70" s="63"/>
      <c r="G70" s="63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</row>
    <row r="71" spans="2:23" ht="15.75">
      <c r="B71" s="61"/>
      <c r="C71" s="61"/>
      <c r="D71" s="62"/>
      <c r="E71" s="64"/>
      <c r="F71" s="63"/>
      <c r="G71" s="63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</row>
    <row r="72" spans="2:23" ht="15.75">
      <c r="B72" s="61"/>
      <c r="C72" s="61"/>
      <c r="D72" s="62"/>
      <c r="E72" s="64"/>
      <c r="F72" s="63"/>
      <c r="G72" s="63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</row>
    <row r="73" spans="2:23" ht="15.75">
      <c r="B73" s="61"/>
      <c r="C73" s="61"/>
      <c r="D73" s="62"/>
      <c r="E73" s="64"/>
      <c r="F73" s="63"/>
      <c r="G73" s="63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</row>
    <row r="74" spans="2:23" ht="15.75">
      <c r="B74" s="61"/>
      <c r="C74" s="61"/>
      <c r="D74" s="62"/>
      <c r="E74" s="64"/>
      <c r="F74" s="63"/>
      <c r="G74" s="63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</row>
    <row r="75" spans="2:23" ht="15.75">
      <c r="B75" s="61"/>
      <c r="C75" s="61"/>
      <c r="D75" s="62"/>
      <c r="E75" s="64"/>
      <c r="F75" s="63"/>
      <c r="G75" s="63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</row>
    <row r="76" spans="2:23" ht="15.75">
      <c r="B76" s="61"/>
      <c r="C76" s="61"/>
      <c r="D76" s="62"/>
      <c r="E76" s="64"/>
      <c r="F76" s="63"/>
      <c r="G76" s="63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</row>
    <row r="77" spans="2:23" ht="15.75">
      <c r="B77" s="61"/>
      <c r="C77" s="61"/>
      <c r="D77" s="62"/>
      <c r="E77" s="64"/>
      <c r="F77" s="63"/>
      <c r="G77" s="63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</row>
    <row r="78" spans="2:23" ht="15.75">
      <c r="B78" s="61"/>
      <c r="C78" s="61"/>
      <c r="D78" s="62"/>
      <c r="E78" s="64"/>
      <c r="F78" s="63"/>
      <c r="G78" s="63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</row>
  </sheetData>
  <sheetProtection/>
  <mergeCells count="5">
    <mergeCell ref="A1:A3"/>
    <mergeCell ref="B1:C1"/>
    <mergeCell ref="D1:D2"/>
    <mergeCell ref="E1:H1"/>
    <mergeCell ref="E2:F2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8" sqref="F8"/>
    </sheetView>
  </sheetViews>
  <sheetFormatPr defaultColWidth="8.796875" defaultRowHeight="15"/>
  <cols>
    <col min="1" max="1" width="10.59765625" style="66" customWidth="1"/>
    <col min="2" max="2" width="15.5" style="66" customWidth="1"/>
    <col min="3" max="3" width="16" style="66" hidden="1" customWidth="1"/>
    <col min="4" max="4" width="13.8984375" style="66" hidden="1" customWidth="1"/>
    <col min="5" max="5" width="16" style="66" bestFit="1" customWidth="1"/>
    <col min="6" max="6" width="13.8984375" style="66" customWidth="1"/>
    <col min="7" max="16384" width="9" style="66" customWidth="1"/>
  </cols>
  <sheetData>
    <row r="1" spans="1:6" ht="50.25" thickBot="1">
      <c r="A1" s="67" t="s">
        <v>102</v>
      </c>
      <c r="B1" s="67" t="s">
        <v>124</v>
      </c>
      <c r="C1" s="68" t="s">
        <v>116</v>
      </c>
      <c r="D1" s="68" t="s">
        <v>117</v>
      </c>
      <c r="E1" s="68" t="s">
        <v>131</v>
      </c>
      <c r="F1" s="68" t="s">
        <v>132</v>
      </c>
    </row>
    <row r="2" spans="1:6" ht="17.25" thickBot="1">
      <c r="A2" s="67">
        <v>1</v>
      </c>
      <c r="B2" s="67">
        <v>1</v>
      </c>
      <c r="C2" s="69">
        <v>460</v>
      </c>
      <c r="D2" s="70">
        <f aca="true" t="shared" si="0" ref="D2:D26">ROUND(C2,0)</f>
        <v>460</v>
      </c>
      <c r="E2" s="69">
        <v>605</v>
      </c>
      <c r="F2" s="70">
        <f aca="true" t="shared" si="1" ref="F2:F26">ROUND(E2,0)</f>
        <v>605</v>
      </c>
    </row>
    <row r="3" spans="1:6" ht="17.25" thickBot="1">
      <c r="A3" s="67">
        <v>2</v>
      </c>
      <c r="B3" s="67">
        <v>1.09</v>
      </c>
      <c r="C3" s="69">
        <f aca="true" t="shared" si="2" ref="C3:C26">$C$2*B3</f>
        <v>501.40000000000003</v>
      </c>
      <c r="D3" s="70">
        <f t="shared" si="0"/>
        <v>501</v>
      </c>
      <c r="E3" s="69">
        <f aca="true" t="shared" si="3" ref="E3:E26">$E$2*B3</f>
        <v>659.45</v>
      </c>
      <c r="F3" s="70">
        <f t="shared" si="1"/>
        <v>659</v>
      </c>
    </row>
    <row r="4" spans="1:6" ht="17.25" thickBot="1">
      <c r="A4" s="67">
        <v>3</v>
      </c>
      <c r="B4" s="67">
        <v>1.18</v>
      </c>
      <c r="C4" s="69">
        <f t="shared" si="2"/>
        <v>542.8</v>
      </c>
      <c r="D4" s="70">
        <f t="shared" si="0"/>
        <v>543</v>
      </c>
      <c r="E4" s="69">
        <f t="shared" si="3"/>
        <v>713.9</v>
      </c>
      <c r="F4" s="70">
        <f t="shared" si="1"/>
        <v>714</v>
      </c>
    </row>
    <row r="5" spans="1:6" ht="17.25" thickBot="1">
      <c r="A5" s="67">
        <v>4</v>
      </c>
      <c r="B5" s="67">
        <v>1.27</v>
      </c>
      <c r="C5" s="69">
        <f t="shared" si="2"/>
        <v>584.2</v>
      </c>
      <c r="D5" s="70">
        <f t="shared" si="0"/>
        <v>584</v>
      </c>
      <c r="E5" s="69">
        <f t="shared" si="3"/>
        <v>768.35</v>
      </c>
      <c r="F5" s="70">
        <f t="shared" si="1"/>
        <v>768</v>
      </c>
    </row>
    <row r="6" spans="1:6" ht="17.25" thickBot="1">
      <c r="A6" s="67">
        <v>5</v>
      </c>
      <c r="B6" s="67">
        <v>1.36</v>
      </c>
      <c r="C6" s="69">
        <f t="shared" si="2"/>
        <v>625.6</v>
      </c>
      <c r="D6" s="70">
        <f t="shared" si="0"/>
        <v>626</v>
      </c>
      <c r="E6" s="69">
        <f t="shared" si="3"/>
        <v>822.8000000000001</v>
      </c>
      <c r="F6" s="70">
        <f t="shared" si="1"/>
        <v>823</v>
      </c>
    </row>
    <row r="7" spans="1:6" ht="17.25" thickBot="1">
      <c r="A7" s="67">
        <v>6</v>
      </c>
      <c r="B7" s="67">
        <v>1.45</v>
      </c>
      <c r="C7" s="69">
        <f t="shared" si="2"/>
        <v>667</v>
      </c>
      <c r="D7" s="70">
        <f t="shared" si="0"/>
        <v>667</v>
      </c>
      <c r="E7" s="69">
        <f t="shared" si="3"/>
        <v>877.25</v>
      </c>
      <c r="F7" s="70">
        <f t="shared" si="1"/>
        <v>877</v>
      </c>
    </row>
    <row r="8" spans="1:6" ht="17.25" thickBot="1">
      <c r="A8" s="67">
        <v>7</v>
      </c>
      <c r="B8" s="67">
        <v>1.54</v>
      </c>
      <c r="C8" s="69">
        <f t="shared" si="2"/>
        <v>708.4</v>
      </c>
      <c r="D8" s="70">
        <f t="shared" si="0"/>
        <v>708</v>
      </c>
      <c r="E8" s="69">
        <f t="shared" si="3"/>
        <v>931.7</v>
      </c>
      <c r="F8" s="70">
        <f t="shared" si="1"/>
        <v>932</v>
      </c>
    </row>
    <row r="9" spans="1:6" ht="17.25" thickBot="1">
      <c r="A9" s="67">
        <v>8</v>
      </c>
      <c r="B9" s="67">
        <v>1.64</v>
      </c>
      <c r="C9" s="69">
        <f t="shared" si="2"/>
        <v>754.4</v>
      </c>
      <c r="D9" s="70">
        <f t="shared" si="0"/>
        <v>754</v>
      </c>
      <c r="E9" s="69">
        <f t="shared" si="3"/>
        <v>992.1999999999999</v>
      </c>
      <c r="F9" s="70">
        <f t="shared" si="1"/>
        <v>992</v>
      </c>
    </row>
    <row r="10" spans="1:6" ht="17.25" thickBot="1">
      <c r="A10" s="67">
        <v>9</v>
      </c>
      <c r="B10" s="67">
        <v>1.73</v>
      </c>
      <c r="C10" s="69">
        <f t="shared" si="2"/>
        <v>795.8</v>
      </c>
      <c r="D10" s="70">
        <f t="shared" si="0"/>
        <v>796</v>
      </c>
      <c r="E10" s="69">
        <f t="shared" si="3"/>
        <v>1046.65</v>
      </c>
      <c r="F10" s="70">
        <f t="shared" si="1"/>
        <v>1047</v>
      </c>
    </row>
    <row r="11" spans="1:6" ht="17.25" thickBot="1">
      <c r="A11" s="67">
        <v>10</v>
      </c>
      <c r="B11" s="67">
        <v>1.82</v>
      </c>
      <c r="C11" s="69">
        <f t="shared" si="2"/>
        <v>837.2</v>
      </c>
      <c r="D11" s="70">
        <f t="shared" si="0"/>
        <v>837</v>
      </c>
      <c r="E11" s="69">
        <f t="shared" si="3"/>
        <v>1101.1000000000001</v>
      </c>
      <c r="F11" s="70">
        <f t="shared" si="1"/>
        <v>1101</v>
      </c>
    </row>
    <row r="12" spans="1:6" ht="17.25" thickBot="1">
      <c r="A12" s="67">
        <v>11</v>
      </c>
      <c r="B12" s="67">
        <v>1.97</v>
      </c>
      <c r="C12" s="69">
        <f t="shared" si="2"/>
        <v>906.1999999999999</v>
      </c>
      <c r="D12" s="70">
        <f t="shared" si="0"/>
        <v>906</v>
      </c>
      <c r="E12" s="69">
        <f t="shared" si="3"/>
        <v>1191.85</v>
      </c>
      <c r="F12" s="70">
        <f t="shared" si="1"/>
        <v>1192</v>
      </c>
    </row>
    <row r="13" spans="1:6" ht="17.25" thickBot="1">
      <c r="A13" s="67">
        <v>12</v>
      </c>
      <c r="B13" s="67">
        <v>2.12</v>
      </c>
      <c r="C13" s="69">
        <f t="shared" si="2"/>
        <v>975.2</v>
      </c>
      <c r="D13" s="70">
        <f t="shared" si="0"/>
        <v>975</v>
      </c>
      <c r="E13" s="69">
        <f t="shared" si="3"/>
        <v>1282.6000000000001</v>
      </c>
      <c r="F13" s="70">
        <f t="shared" si="1"/>
        <v>1283</v>
      </c>
    </row>
    <row r="14" spans="1:6" ht="17.25" thickBot="1">
      <c r="A14" s="67">
        <v>13</v>
      </c>
      <c r="B14" s="67">
        <v>2.27</v>
      </c>
      <c r="C14" s="69">
        <f t="shared" si="2"/>
        <v>1044.2</v>
      </c>
      <c r="D14" s="70">
        <f t="shared" si="0"/>
        <v>1044</v>
      </c>
      <c r="E14" s="69">
        <f t="shared" si="3"/>
        <v>1373.35</v>
      </c>
      <c r="F14" s="70">
        <f t="shared" si="1"/>
        <v>1373</v>
      </c>
    </row>
    <row r="15" spans="1:6" ht="17.25" thickBot="1">
      <c r="A15" s="67">
        <v>14</v>
      </c>
      <c r="B15" s="67">
        <v>2.42</v>
      </c>
      <c r="C15" s="69">
        <f t="shared" si="2"/>
        <v>1113.2</v>
      </c>
      <c r="D15" s="70">
        <f t="shared" si="0"/>
        <v>1113</v>
      </c>
      <c r="E15" s="69">
        <f t="shared" si="3"/>
        <v>1464.1</v>
      </c>
      <c r="F15" s="70">
        <f t="shared" si="1"/>
        <v>1464</v>
      </c>
    </row>
    <row r="16" spans="1:6" ht="17.25" thickBot="1">
      <c r="A16" s="67">
        <v>15</v>
      </c>
      <c r="B16" s="67">
        <v>2.58</v>
      </c>
      <c r="C16" s="69">
        <f t="shared" si="2"/>
        <v>1186.8</v>
      </c>
      <c r="D16" s="70">
        <f t="shared" si="0"/>
        <v>1187</v>
      </c>
      <c r="E16" s="69">
        <f t="shared" si="3"/>
        <v>1560.9</v>
      </c>
      <c r="F16" s="70">
        <f t="shared" si="1"/>
        <v>1561</v>
      </c>
    </row>
    <row r="17" spans="1:6" ht="17.25" thickBot="1">
      <c r="A17" s="67">
        <v>16</v>
      </c>
      <c r="B17" s="67">
        <v>2.79</v>
      </c>
      <c r="C17" s="69">
        <f t="shared" si="2"/>
        <v>1283.4</v>
      </c>
      <c r="D17" s="70">
        <f t="shared" si="0"/>
        <v>1283</v>
      </c>
      <c r="E17" s="69">
        <f t="shared" si="3"/>
        <v>1687.95</v>
      </c>
      <c r="F17" s="70">
        <f t="shared" si="1"/>
        <v>1688</v>
      </c>
    </row>
    <row r="18" spans="1:6" ht="17.25" thickBot="1">
      <c r="A18" s="67">
        <v>17</v>
      </c>
      <c r="B18" s="67">
        <v>3</v>
      </c>
      <c r="C18" s="69">
        <f t="shared" si="2"/>
        <v>1380</v>
      </c>
      <c r="D18" s="70">
        <f t="shared" si="0"/>
        <v>1380</v>
      </c>
      <c r="E18" s="69">
        <f t="shared" si="3"/>
        <v>1815</v>
      </c>
      <c r="F18" s="70">
        <f t="shared" si="1"/>
        <v>1815</v>
      </c>
    </row>
    <row r="19" spans="1:6" ht="17.25" thickBot="1">
      <c r="A19" s="67">
        <v>18</v>
      </c>
      <c r="B19" s="67">
        <v>3.21</v>
      </c>
      <c r="C19" s="69">
        <f t="shared" si="2"/>
        <v>1476.6</v>
      </c>
      <c r="D19" s="70">
        <f t="shared" si="0"/>
        <v>1477</v>
      </c>
      <c r="E19" s="69">
        <f t="shared" si="3"/>
        <v>1942.05</v>
      </c>
      <c r="F19" s="70">
        <f t="shared" si="1"/>
        <v>1942</v>
      </c>
    </row>
    <row r="20" spans="1:6" ht="17.25" thickBot="1">
      <c r="A20" s="67">
        <v>19</v>
      </c>
      <c r="B20" s="67">
        <v>3.42</v>
      </c>
      <c r="C20" s="69">
        <f t="shared" si="2"/>
        <v>1573.2</v>
      </c>
      <c r="D20" s="70">
        <f t="shared" si="0"/>
        <v>1573</v>
      </c>
      <c r="E20" s="69">
        <f t="shared" si="3"/>
        <v>2069.1</v>
      </c>
      <c r="F20" s="70">
        <f t="shared" si="1"/>
        <v>2069</v>
      </c>
    </row>
    <row r="21" spans="1:6" ht="17.25" thickBot="1">
      <c r="A21" s="67">
        <v>20</v>
      </c>
      <c r="B21" s="67">
        <v>3.64</v>
      </c>
      <c r="C21" s="69">
        <f t="shared" si="2"/>
        <v>1674.4</v>
      </c>
      <c r="D21" s="70">
        <f t="shared" si="0"/>
        <v>1674</v>
      </c>
      <c r="E21" s="69">
        <f t="shared" si="3"/>
        <v>2202.2000000000003</v>
      </c>
      <c r="F21" s="70">
        <f t="shared" si="1"/>
        <v>2202</v>
      </c>
    </row>
    <row r="22" spans="1:6" ht="17.25" thickBot="1">
      <c r="A22" s="67">
        <v>21</v>
      </c>
      <c r="B22" s="67">
        <v>3.85</v>
      </c>
      <c r="C22" s="69">
        <f t="shared" si="2"/>
        <v>1771</v>
      </c>
      <c r="D22" s="70">
        <f t="shared" si="0"/>
        <v>1771</v>
      </c>
      <c r="E22" s="69">
        <f t="shared" si="3"/>
        <v>2329.25</v>
      </c>
      <c r="F22" s="70">
        <f t="shared" si="1"/>
        <v>2329</v>
      </c>
    </row>
    <row r="23" spans="1:6" ht="17.25" thickBot="1">
      <c r="A23" s="67">
        <v>22</v>
      </c>
      <c r="B23" s="67">
        <v>4.06</v>
      </c>
      <c r="C23" s="69">
        <f t="shared" si="2"/>
        <v>1867.6</v>
      </c>
      <c r="D23" s="70">
        <f t="shared" si="0"/>
        <v>1868</v>
      </c>
      <c r="E23" s="69">
        <f t="shared" si="3"/>
        <v>2456.2999999999997</v>
      </c>
      <c r="F23" s="70">
        <f t="shared" si="1"/>
        <v>2456</v>
      </c>
    </row>
    <row r="24" spans="1:6" ht="17.25" thickBot="1">
      <c r="A24" s="67">
        <v>23</v>
      </c>
      <c r="B24" s="67">
        <v>4.27</v>
      </c>
      <c r="C24" s="69">
        <f t="shared" si="2"/>
        <v>1964.1999999999998</v>
      </c>
      <c r="D24" s="70">
        <f t="shared" si="0"/>
        <v>1964</v>
      </c>
      <c r="E24" s="69">
        <f t="shared" si="3"/>
        <v>2583.35</v>
      </c>
      <c r="F24" s="70">
        <f t="shared" si="1"/>
        <v>2583</v>
      </c>
    </row>
    <row r="25" spans="1:6" ht="17.25" thickBot="1">
      <c r="A25" s="67">
        <v>24</v>
      </c>
      <c r="B25" s="67">
        <v>4.36</v>
      </c>
      <c r="C25" s="69">
        <f t="shared" si="2"/>
        <v>2005.6000000000001</v>
      </c>
      <c r="D25" s="70">
        <f t="shared" si="0"/>
        <v>2006</v>
      </c>
      <c r="E25" s="69">
        <f t="shared" si="3"/>
        <v>2637.8</v>
      </c>
      <c r="F25" s="70">
        <f t="shared" si="1"/>
        <v>2638</v>
      </c>
    </row>
    <row r="26" spans="1:6" ht="17.25" thickBot="1">
      <c r="A26" s="67">
        <v>25</v>
      </c>
      <c r="B26" s="67">
        <v>4.51</v>
      </c>
      <c r="C26" s="69">
        <f t="shared" si="2"/>
        <v>2074.6</v>
      </c>
      <c r="D26" s="70">
        <f t="shared" si="0"/>
        <v>2075</v>
      </c>
      <c r="E26" s="69">
        <f t="shared" si="3"/>
        <v>2728.5499999999997</v>
      </c>
      <c r="F26" s="70">
        <f t="shared" si="1"/>
        <v>2729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58" sqref="F58"/>
    </sheetView>
  </sheetViews>
  <sheetFormatPr defaultColWidth="8.796875" defaultRowHeight="15"/>
  <cols>
    <col min="1" max="1" width="30.3984375" style="1" customWidth="1"/>
    <col min="2" max="2" width="6.59765625" style="59" customWidth="1"/>
    <col min="3" max="3" width="6.5" style="59" customWidth="1"/>
    <col min="4" max="4" width="6.69921875" style="50" customWidth="1"/>
    <col min="5" max="5" width="9" style="1" customWidth="1"/>
    <col min="6" max="6" width="9" style="6" customWidth="1"/>
    <col min="7" max="7" width="9.69921875" style="6" customWidth="1"/>
    <col min="8" max="16384" width="9" style="1" customWidth="1"/>
  </cols>
  <sheetData>
    <row r="1" spans="1:8" ht="33" customHeight="1">
      <c r="A1" s="118" t="s">
        <v>51</v>
      </c>
      <c r="B1" s="123" t="s">
        <v>97</v>
      </c>
      <c r="C1" s="124"/>
      <c r="D1" s="125" t="s">
        <v>79</v>
      </c>
      <c r="E1" s="115" t="s">
        <v>133</v>
      </c>
      <c r="F1" s="116"/>
      <c r="G1" s="116"/>
      <c r="H1" s="117"/>
    </row>
    <row r="2" spans="1:8" ht="64.5" customHeight="1">
      <c r="A2" s="119"/>
      <c r="B2" s="59" t="s">
        <v>98</v>
      </c>
      <c r="C2" s="59" t="s">
        <v>99</v>
      </c>
      <c r="D2" s="126"/>
      <c r="E2" s="91" t="s">
        <v>46</v>
      </c>
      <c r="F2" s="91"/>
      <c r="G2" s="10" t="s">
        <v>48</v>
      </c>
      <c r="H2" s="57" t="s">
        <v>49</v>
      </c>
    </row>
    <row r="3" spans="1:8" ht="15.75">
      <c r="A3" s="120"/>
      <c r="D3" s="48" t="s">
        <v>76</v>
      </c>
      <c r="E3" s="53" t="s">
        <v>9</v>
      </c>
      <c r="F3" s="52" t="s">
        <v>10</v>
      </c>
      <c r="G3" s="54"/>
      <c r="H3" s="14"/>
    </row>
    <row r="4" spans="1:8" ht="15.75">
      <c r="A4" s="7" t="s">
        <v>26</v>
      </c>
      <c r="D4" s="47"/>
      <c r="E4" s="7"/>
      <c r="F4" s="8"/>
      <c r="G4" s="22"/>
      <c r="H4" s="14"/>
    </row>
    <row r="5" spans="1:8" ht="15.75">
      <c r="A5" s="3" t="s">
        <v>70</v>
      </c>
      <c r="D5" s="48">
        <v>25</v>
      </c>
      <c r="E5" s="6">
        <f>E$8*D5/100</f>
        <v>453.75</v>
      </c>
      <c r="F5" s="6">
        <f>F$8*D5/100</f>
        <v>550.5</v>
      </c>
      <c r="G5" s="5">
        <f>G$8*D5/100</f>
        <v>550.5</v>
      </c>
      <c r="H5" s="14">
        <f>G5/2</f>
        <v>275.25</v>
      </c>
    </row>
    <row r="6" spans="1:8" ht="15.75">
      <c r="A6" s="3" t="s">
        <v>71</v>
      </c>
      <c r="D6" s="48">
        <v>25</v>
      </c>
      <c r="E6" s="6">
        <f>E$8*D6/100</f>
        <v>453.75</v>
      </c>
      <c r="F6" s="6">
        <f>F$8*D6/100</f>
        <v>550.5</v>
      </c>
      <c r="G6" s="5">
        <f>G$8*D6/100</f>
        <v>550.5</v>
      </c>
      <c r="H6" s="14">
        <f>G6/2</f>
        <v>275.25</v>
      </c>
    </row>
    <row r="7" spans="1:8" ht="15.75">
      <c r="A7" s="3" t="s">
        <v>3</v>
      </c>
      <c r="B7" s="59" t="s">
        <v>82</v>
      </c>
      <c r="D7" s="48">
        <v>15</v>
      </c>
      <c r="E7" s="6">
        <f>E$8*D7/100</f>
        <v>272.25</v>
      </c>
      <c r="F7" s="6">
        <f>F$8*D7/100</f>
        <v>330.3</v>
      </c>
      <c r="G7" s="5">
        <f>G$8*D7/100</f>
        <v>330.3</v>
      </c>
      <c r="H7" s="14">
        <f>G7/2</f>
        <v>165.15</v>
      </c>
    </row>
    <row r="8" spans="1:8" ht="15.75">
      <c r="A8" s="3" t="s">
        <v>5</v>
      </c>
      <c r="C8" s="59">
        <v>20</v>
      </c>
      <c r="D8" s="48"/>
      <c r="E8" s="5">
        <v>1815</v>
      </c>
      <c r="F8" s="5">
        <v>2202</v>
      </c>
      <c r="G8" s="5">
        <f>F8</f>
        <v>2202</v>
      </c>
      <c r="H8" s="14">
        <f>G8/2</f>
        <v>1101</v>
      </c>
    </row>
    <row r="9" spans="1:8" ht="15.75">
      <c r="A9" s="55" t="s">
        <v>37</v>
      </c>
      <c r="D9" s="49"/>
      <c r="E9" s="44"/>
      <c r="F9" s="14"/>
      <c r="G9" s="14"/>
      <c r="H9" s="14"/>
    </row>
    <row r="10" spans="1:8" ht="15.75">
      <c r="A10" s="3" t="s">
        <v>70</v>
      </c>
      <c r="D10" s="48">
        <v>25</v>
      </c>
      <c r="E10" s="6">
        <f>E$13*D10/100</f>
        <v>422</v>
      </c>
      <c r="F10" s="6">
        <f>F$13*D10/100</f>
        <v>485.5</v>
      </c>
      <c r="G10" s="5">
        <f>G$13*D10/100</f>
        <v>485.5</v>
      </c>
      <c r="H10" s="14">
        <f>G10/2</f>
        <v>242.75</v>
      </c>
    </row>
    <row r="11" spans="1:8" ht="15.75">
      <c r="A11" s="3" t="s">
        <v>71</v>
      </c>
      <c r="D11" s="48">
        <v>25</v>
      </c>
      <c r="E11" s="6">
        <f>E$13*D11/100</f>
        <v>422</v>
      </c>
      <c r="F11" s="6">
        <f>F$13*D11/100</f>
        <v>485.5</v>
      </c>
      <c r="G11" s="5">
        <f>G$13*D11/100</f>
        <v>485.5</v>
      </c>
      <c r="H11" s="14">
        <f>G11/2</f>
        <v>242.75</v>
      </c>
    </row>
    <row r="12" spans="1:8" ht="15.75">
      <c r="A12" s="3" t="s">
        <v>3</v>
      </c>
      <c r="B12" s="59" t="s">
        <v>81</v>
      </c>
      <c r="D12" s="48">
        <v>15</v>
      </c>
      <c r="E12" s="6">
        <f>E$13*D12/100</f>
        <v>253.2</v>
      </c>
      <c r="F12" s="6">
        <f>F$13*D12/100</f>
        <v>291.3</v>
      </c>
      <c r="G12" s="5">
        <f>G$13*D12/100</f>
        <v>291.3</v>
      </c>
      <c r="H12" s="14">
        <f>G12/2</f>
        <v>145.65</v>
      </c>
    </row>
    <row r="13" spans="1:8" ht="15.75">
      <c r="A13" s="3" t="s">
        <v>5</v>
      </c>
      <c r="C13" s="59">
        <v>18</v>
      </c>
      <c r="D13" s="48"/>
      <c r="E13" s="5">
        <v>1688</v>
      </c>
      <c r="F13" s="5">
        <v>1942</v>
      </c>
      <c r="G13" s="5">
        <f>F13</f>
        <v>1942</v>
      </c>
      <c r="H13" s="14">
        <f>G13/2</f>
        <v>971</v>
      </c>
    </row>
    <row r="14" spans="1:8" ht="15.75">
      <c r="A14" s="2" t="s">
        <v>68</v>
      </c>
      <c r="D14" s="48"/>
      <c r="E14" s="5"/>
      <c r="F14" s="5"/>
      <c r="G14" s="5"/>
      <c r="H14" s="14"/>
    </row>
    <row r="15" spans="1:8" ht="15.75">
      <c r="A15" s="3" t="s">
        <v>72</v>
      </c>
      <c r="D15" s="48">
        <v>33</v>
      </c>
      <c r="E15" s="6">
        <f>E$19*D15/100</f>
        <v>598.95</v>
      </c>
      <c r="F15" s="6">
        <f>F$19*D15/100</f>
        <v>726.66</v>
      </c>
      <c r="G15" s="5">
        <f>G$19*D15/100</f>
        <v>726.66</v>
      </c>
      <c r="H15" s="14">
        <f aca="true" t="shared" si="0" ref="H15:H25">G15/2</f>
        <v>363.33</v>
      </c>
    </row>
    <row r="16" spans="1:8" ht="15.75">
      <c r="A16" s="3" t="s">
        <v>70</v>
      </c>
      <c r="D16" s="48">
        <v>25</v>
      </c>
      <c r="E16" s="6">
        <f>E$19*D16/100</f>
        <v>453.75</v>
      </c>
      <c r="F16" s="6">
        <f>F$19*D16/100</f>
        <v>550.5</v>
      </c>
      <c r="G16" s="5">
        <f>G$19*D16/100</f>
        <v>550.5</v>
      </c>
      <c r="H16" s="14">
        <f t="shared" si="0"/>
        <v>275.25</v>
      </c>
    </row>
    <row r="17" spans="1:8" ht="15.75">
      <c r="A17" s="3" t="s">
        <v>71</v>
      </c>
      <c r="D17" s="48">
        <v>25</v>
      </c>
      <c r="E17" s="6">
        <f>E$19*D17/100</f>
        <v>453.75</v>
      </c>
      <c r="F17" s="6">
        <f>F$19*D17/100</f>
        <v>550.5</v>
      </c>
      <c r="G17" s="5">
        <f>G$19*D17/100</f>
        <v>550.5</v>
      </c>
      <c r="H17" s="14">
        <f t="shared" si="0"/>
        <v>275.25</v>
      </c>
    </row>
    <row r="18" spans="1:8" ht="15.75">
      <c r="A18" s="3" t="s">
        <v>3</v>
      </c>
      <c r="B18" s="59" t="s">
        <v>82</v>
      </c>
      <c r="D18" s="48">
        <v>15</v>
      </c>
      <c r="E18" s="6">
        <f>E$19*D18/100</f>
        <v>272.25</v>
      </c>
      <c r="F18" s="6">
        <f>F$19*D18/100</f>
        <v>330.3</v>
      </c>
      <c r="G18" s="5">
        <f>G$19*D18/100</f>
        <v>330.3</v>
      </c>
      <c r="H18" s="14">
        <f t="shared" si="0"/>
        <v>165.15</v>
      </c>
    </row>
    <row r="19" spans="1:8" ht="15.75">
      <c r="A19" s="3" t="s">
        <v>5</v>
      </c>
      <c r="C19" s="59">
        <v>20</v>
      </c>
      <c r="D19" s="48"/>
      <c r="E19" s="5">
        <v>1815</v>
      </c>
      <c r="F19" s="5">
        <v>2202</v>
      </c>
      <c r="G19" s="5">
        <f>F19</f>
        <v>2202</v>
      </c>
      <c r="H19" s="14">
        <f t="shared" si="0"/>
        <v>1101</v>
      </c>
    </row>
    <row r="20" spans="1:8" ht="15.75">
      <c r="A20" s="2" t="s">
        <v>69</v>
      </c>
      <c r="D20" s="48"/>
      <c r="E20" s="5"/>
      <c r="F20" s="5"/>
      <c r="G20" s="5">
        <f>F20</f>
        <v>0</v>
      </c>
      <c r="H20" s="14">
        <f t="shared" si="0"/>
        <v>0</v>
      </c>
    </row>
    <row r="21" spans="1:8" ht="15.75">
      <c r="A21" s="3" t="s">
        <v>72</v>
      </c>
      <c r="D21" s="48">
        <v>33</v>
      </c>
      <c r="E21" s="6">
        <f>E$25*D21/100</f>
        <v>515.13</v>
      </c>
      <c r="F21" s="6">
        <f>F$25*D21/100</f>
        <v>682.77</v>
      </c>
      <c r="G21" s="5">
        <f>G$25*D21/100</f>
        <v>682.77</v>
      </c>
      <c r="H21" s="14">
        <f t="shared" si="0"/>
        <v>341.385</v>
      </c>
    </row>
    <row r="22" spans="1:8" ht="15.75">
      <c r="A22" s="3" t="s">
        <v>70</v>
      </c>
      <c r="D22" s="48">
        <v>25</v>
      </c>
      <c r="E22" s="6">
        <f>E$25*D22/100</f>
        <v>390.25</v>
      </c>
      <c r="F22" s="6">
        <f>F$25*D22/100</f>
        <v>517.25</v>
      </c>
      <c r="G22" s="5">
        <f>G$25*D22/100</f>
        <v>517.25</v>
      </c>
      <c r="H22" s="14">
        <f t="shared" si="0"/>
        <v>258.625</v>
      </c>
    </row>
    <row r="23" spans="1:8" ht="15.75">
      <c r="A23" s="3" t="s">
        <v>71</v>
      </c>
      <c r="D23" s="48">
        <v>25</v>
      </c>
      <c r="E23" s="6">
        <f>E$25*D23/100</f>
        <v>390.25</v>
      </c>
      <c r="F23" s="6">
        <f>F$25*D23/100</f>
        <v>517.25</v>
      </c>
      <c r="G23" s="5">
        <f>G$25*D23/100</f>
        <v>517.25</v>
      </c>
      <c r="H23" s="14">
        <f t="shared" si="0"/>
        <v>258.625</v>
      </c>
    </row>
    <row r="24" spans="1:8" ht="15.75">
      <c r="A24" s="3" t="s">
        <v>3</v>
      </c>
      <c r="B24" s="59" t="s">
        <v>83</v>
      </c>
      <c r="D24" s="48">
        <v>15</v>
      </c>
      <c r="E24" s="6">
        <f>E$25*D24/100</f>
        <v>234.15</v>
      </c>
      <c r="F24" s="6">
        <f>F$25*D24/100</f>
        <v>310.35</v>
      </c>
      <c r="G24" s="5">
        <f>G$25*D24/100</f>
        <v>310.35</v>
      </c>
      <c r="H24" s="14">
        <f t="shared" si="0"/>
        <v>155.175</v>
      </c>
    </row>
    <row r="25" spans="1:8" ht="15.75">
      <c r="A25" s="3" t="s">
        <v>5</v>
      </c>
      <c r="C25" s="59">
        <v>19</v>
      </c>
      <c r="D25" s="48"/>
      <c r="E25" s="5">
        <v>1561</v>
      </c>
      <c r="F25" s="5">
        <v>2069</v>
      </c>
      <c r="G25" s="5">
        <f>F25</f>
        <v>2069</v>
      </c>
      <c r="H25" s="14">
        <f t="shared" si="0"/>
        <v>1034.5</v>
      </c>
    </row>
    <row r="26" spans="1:8" ht="15.75">
      <c r="A26" s="2" t="s">
        <v>73</v>
      </c>
      <c r="D26" s="48"/>
      <c r="E26" s="5"/>
      <c r="F26" s="5"/>
      <c r="G26" s="5"/>
      <c r="H26" s="14"/>
    </row>
    <row r="27" spans="1:8" ht="15.75">
      <c r="A27" s="3" t="s">
        <v>71</v>
      </c>
      <c r="D27" s="48">
        <v>25</v>
      </c>
      <c r="E27" s="6">
        <f>E$29*D27/100</f>
        <v>366</v>
      </c>
      <c r="F27" s="6">
        <f>F$29*D27/100</f>
        <v>485.5</v>
      </c>
      <c r="G27" s="5">
        <f>G$29*D27/100</f>
        <v>453.75</v>
      </c>
      <c r="H27" s="14">
        <f>G27/2</f>
        <v>226.875</v>
      </c>
    </row>
    <row r="28" spans="1:8" ht="15.75">
      <c r="A28" s="3" t="s">
        <v>3</v>
      </c>
      <c r="B28" s="59" t="s">
        <v>84</v>
      </c>
      <c r="D28" s="48">
        <v>15</v>
      </c>
      <c r="E28" s="6">
        <f>E$29*D28/100</f>
        <v>219.6</v>
      </c>
      <c r="F28" s="6">
        <f>F$29*D28/100</f>
        <v>291.3</v>
      </c>
      <c r="G28" s="5">
        <f>G$29*D28/100</f>
        <v>272.25</v>
      </c>
      <c r="H28" s="14">
        <f>G28/2</f>
        <v>136.125</v>
      </c>
    </row>
    <row r="29" spans="1:8" ht="15.75">
      <c r="A29" s="3" t="s">
        <v>5</v>
      </c>
      <c r="C29" s="59">
        <v>17</v>
      </c>
      <c r="D29" s="48"/>
      <c r="E29" s="5">
        <v>1464</v>
      </c>
      <c r="F29" s="5">
        <v>1942</v>
      </c>
      <c r="G29" s="5">
        <v>1815</v>
      </c>
      <c r="H29" s="14">
        <f>G29/2</f>
        <v>907.5</v>
      </c>
    </row>
    <row r="30" spans="1:8" ht="15.75">
      <c r="A30" s="2" t="s">
        <v>74</v>
      </c>
      <c r="D30" s="48"/>
      <c r="E30" s="5"/>
      <c r="F30" s="5"/>
      <c r="G30" s="5"/>
      <c r="H30" s="14"/>
    </row>
    <row r="31" spans="1:8" ht="15.75">
      <c r="A31" s="3" t="s">
        <v>71</v>
      </c>
      <c r="D31" s="48">
        <v>25</v>
      </c>
      <c r="E31" s="6">
        <f>E$33*D31/100</f>
        <v>320.75</v>
      </c>
      <c r="F31" s="6">
        <f>F$33*D31/100</f>
        <v>453.75</v>
      </c>
      <c r="G31" s="5">
        <f>G$33*D31/100</f>
        <v>390.25</v>
      </c>
      <c r="H31" s="14">
        <f>G31/2</f>
        <v>195.125</v>
      </c>
    </row>
    <row r="32" spans="1:8" ht="15.75">
      <c r="A32" s="3" t="s">
        <v>3</v>
      </c>
      <c r="B32" s="60" t="s">
        <v>85</v>
      </c>
      <c r="C32" s="60"/>
      <c r="D32" s="48">
        <v>15</v>
      </c>
      <c r="E32" s="6">
        <f>E$33*D32/100</f>
        <v>192.45</v>
      </c>
      <c r="F32" s="6">
        <f>F$33*D32/100</f>
        <v>272.25</v>
      </c>
      <c r="G32" s="5">
        <f>G$33*D32/100</f>
        <v>234.15</v>
      </c>
      <c r="H32" s="14">
        <f>G32/2</f>
        <v>117.075</v>
      </c>
    </row>
    <row r="33" spans="1:8" ht="15.75">
      <c r="A33" s="3" t="s">
        <v>5</v>
      </c>
      <c r="C33" s="59">
        <v>15</v>
      </c>
      <c r="D33" s="48"/>
      <c r="E33" s="5">
        <v>1283</v>
      </c>
      <c r="F33" s="5">
        <v>1815</v>
      </c>
      <c r="G33" s="5">
        <v>1561</v>
      </c>
      <c r="H33" s="14">
        <f>G33/2</f>
        <v>780.5</v>
      </c>
    </row>
    <row r="34" spans="1:8" ht="15.75">
      <c r="A34" s="2" t="s">
        <v>75</v>
      </c>
      <c r="D34" s="48"/>
      <c r="E34" s="5"/>
      <c r="F34" s="5"/>
      <c r="G34" s="5"/>
      <c r="H34" s="14"/>
    </row>
    <row r="35" spans="1:8" ht="15.75">
      <c r="A35" s="3" t="s">
        <v>71</v>
      </c>
      <c r="D35" s="48">
        <v>25</v>
      </c>
      <c r="E35" s="6">
        <f>E$37*D35/100</f>
        <v>275.25</v>
      </c>
      <c r="F35" s="6">
        <f>F$37*D35/100</f>
        <v>422</v>
      </c>
      <c r="G35" s="5">
        <f>G$37*D35/100</f>
        <v>343.25</v>
      </c>
      <c r="H35" s="14">
        <f>G35/2</f>
        <v>171.625</v>
      </c>
    </row>
    <row r="36" spans="1:8" ht="15.75">
      <c r="A36" s="3" t="s">
        <v>3</v>
      </c>
      <c r="B36" s="60" t="s">
        <v>86</v>
      </c>
      <c r="C36" s="60"/>
      <c r="D36" s="48">
        <v>15</v>
      </c>
      <c r="E36" s="6">
        <f>E$37*D36/100</f>
        <v>165.15</v>
      </c>
      <c r="F36" s="6">
        <f>F$37*D36/100</f>
        <v>253.2</v>
      </c>
      <c r="G36" s="5">
        <f>G$37*D36/100</f>
        <v>205.95</v>
      </c>
      <c r="H36" s="14">
        <f>G36/2</f>
        <v>102.975</v>
      </c>
    </row>
    <row r="37" spans="1:8" ht="15.75">
      <c r="A37" s="3" t="s">
        <v>5</v>
      </c>
      <c r="C37" s="59">
        <v>13</v>
      </c>
      <c r="D37" s="48"/>
      <c r="E37" s="5">
        <v>1101</v>
      </c>
      <c r="F37" s="5">
        <v>1688</v>
      </c>
      <c r="G37" s="5">
        <v>1373</v>
      </c>
      <c r="H37" s="14">
        <f>G37/2</f>
        <v>686.5</v>
      </c>
    </row>
    <row r="38" spans="1:8" ht="15.75" customHeight="1">
      <c r="A38" s="56" t="s">
        <v>11</v>
      </c>
      <c r="D38" s="49"/>
      <c r="E38" s="51"/>
      <c r="F38" s="51"/>
      <c r="G38" s="51"/>
      <c r="H38" s="14"/>
    </row>
    <row r="39" spans="1:8" ht="15.75">
      <c r="A39" s="2" t="s">
        <v>36</v>
      </c>
      <c r="B39" s="60" t="s">
        <v>87</v>
      </c>
      <c r="C39" s="59">
        <v>14</v>
      </c>
      <c r="D39" s="48"/>
      <c r="E39" s="5">
        <v>1047</v>
      </c>
      <c r="F39" s="5">
        <v>1464</v>
      </c>
      <c r="G39" s="5">
        <f>F39</f>
        <v>1464</v>
      </c>
      <c r="H39" s="14">
        <f>G39/2</f>
        <v>732</v>
      </c>
    </row>
    <row r="40" spans="1:8" ht="15.75">
      <c r="A40" s="2" t="s">
        <v>56</v>
      </c>
      <c r="B40" s="60" t="s">
        <v>88</v>
      </c>
      <c r="C40" s="59">
        <v>13</v>
      </c>
      <c r="D40" s="48"/>
      <c r="E40" s="5">
        <v>1283</v>
      </c>
      <c r="F40" s="5">
        <v>1373</v>
      </c>
      <c r="G40" s="5">
        <f>F40</f>
        <v>1373</v>
      </c>
      <c r="H40" s="14">
        <f>G40/2</f>
        <v>686.5</v>
      </c>
    </row>
    <row r="41" spans="1:8" ht="15.75">
      <c r="A41" s="3" t="s">
        <v>14</v>
      </c>
      <c r="B41" s="60" t="s">
        <v>89</v>
      </c>
      <c r="C41" s="59">
        <v>12</v>
      </c>
      <c r="D41" s="48"/>
      <c r="E41" s="5">
        <v>1192</v>
      </c>
      <c r="F41" s="5">
        <v>1283</v>
      </c>
      <c r="G41" s="5">
        <f>F41</f>
        <v>1283</v>
      </c>
      <c r="H41" s="14">
        <f>G41/2</f>
        <v>641.5</v>
      </c>
    </row>
    <row r="42" spans="1:8" ht="15.75">
      <c r="A42" s="3" t="s">
        <v>15</v>
      </c>
      <c r="B42" s="60" t="s">
        <v>90</v>
      </c>
      <c r="C42" s="59">
        <v>11</v>
      </c>
      <c r="D42" s="48"/>
      <c r="E42" s="5">
        <v>992</v>
      </c>
      <c r="F42" s="5">
        <v>1192</v>
      </c>
      <c r="G42" s="5">
        <f>F42</f>
        <v>1192</v>
      </c>
      <c r="H42" s="14">
        <f>G42/2</f>
        <v>596</v>
      </c>
    </row>
    <row r="43" spans="1:8" ht="15.75">
      <c r="A43" s="2" t="s">
        <v>16</v>
      </c>
      <c r="B43" s="60" t="s">
        <v>91</v>
      </c>
      <c r="C43" s="59">
        <v>12</v>
      </c>
      <c r="D43" s="48"/>
      <c r="E43" s="5"/>
      <c r="F43" s="5">
        <v>1283</v>
      </c>
      <c r="G43" s="5">
        <f>F43</f>
        <v>1283</v>
      </c>
      <c r="H43" s="14">
        <f>G43/2</f>
        <v>641.5</v>
      </c>
    </row>
    <row r="44" spans="1:8" ht="15.75">
      <c r="A44" s="2" t="s">
        <v>17</v>
      </c>
      <c r="D44" s="48"/>
      <c r="E44" s="5"/>
      <c r="F44" s="5"/>
      <c r="G44" s="5"/>
      <c r="H44" s="14"/>
    </row>
    <row r="45" spans="1:8" ht="15.75">
      <c r="A45" s="3" t="s">
        <v>13</v>
      </c>
      <c r="B45" s="60" t="s">
        <v>92</v>
      </c>
      <c r="C45" s="59">
        <v>10</v>
      </c>
      <c r="D45" s="48"/>
      <c r="E45" s="5">
        <v>1047</v>
      </c>
      <c r="F45" s="5">
        <v>1101</v>
      </c>
      <c r="G45" s="5">
        <f>F45</f>
        <v>1101</v>
      </c>
      <c r="H45" s="14">
        <f>G45/2</f>
        <v>550.5</v>
      </c>
    </row>
    <row r="46" spans="1:8" ht="15.75">
      <c r="A46" s="3" t="s">
        <v>14</v>
      </c>
      <c r="B46" s="60" t="s">
        <v>93</v>
      </c>
      <c r="C46" s="59">
        <v>9</v>
      </c>
      <c r="D46" s="48"/>
      <c r="E46" s="5">
        <v>992</v>
      </c>
      <c r="F46" s="5">
        <v>1047</v>
      </c>
      <c r="G46" s="5">
        <f>F46</f>
        <v>1047</v>
      </c>
      <c r="H46" s="14">
        <f>G46/2</f>
        <v>523.5</v>
      </c>
    </row>
    <row r="47" spans="1:8" ht="15.75">
      <c r="A47" s="3" t="s">
        <v>15</v>
      </c>
      <c r="B47" s="60" t="s">
        <v>94</v>
      </c>
      <c r="C47" s="59">
        <v>8</v>
      </c>
      <c r="D47" s="48"/>
      <c r="E47" s="5">
        <v>932</v>
      </c>
      <c r="F47" s="5">
        <v>992</v>
      </c>
      <c r="G47" s="5">
        <f>F47</f>
        <v>992</v>
      </c>
      <c r="H47" s="14">
        <f>G47/2</f>
        <v>496</v>
      </c>
    </row>
    <row r="48" spans="1:8" ht="21" customHeight="1">
      <c r="A48" s="56" t="s">
        <v>18</v>
      </c>
      <c r="D48" s="49"/>
      <c r="E48" s="51"/>
      <c r="F48" s="51"/>
      <c r="G48" s="51"/>
      <c r="H48" s="14"/>
    </row>
    <row r="49" spans="1:8" ht="15.75">
      <c r="A49" s="2" t="s">
        <v>36</v>
      </c>
      <c r="B49" s="59">
        <v>10</v>
      </c>
      <c r="C49" s="59">
        <v>10</v>
      </c>
      <c r="D49" s="48"/>
      <c r="E49" s="5"/>
      <c r="F49" s="5">
        <v>1101</v>
      </c>
      <c r="G49" s="5">
        <f aca="true" t="shared" si="1" ref="G49:G54">F49</f>
        <v>1101</v>
      </c>
      <c r="H49" s="14">
        <f aca="true" t="shared" si="2" ref="H49:H57">G49/2</f>
        <v>550.5</v>
      </c>
    </row>
    <row r="50" spans="1:8" ht="15.75">
      <c r="A50" s="2" t="s">
        <v>57</v>
      </c>
      <c r="B50" s="59">
        <v>9</v>
      </c>
      <c r="C50" s="59">
        <v>9</v>
      </c>
      <c r="D50" s="48"/>
      <c r="E50" s="5"/>
      <c r="F50" s="5">
        <v>1047</v>
      </c>
      <c r="G50" s="5">
        <f t="shared" si="1"/>
        <v>1047</v>
      </c>
      <c r="H50" s="14">
        <f t="shared" si="2"/>
        <v>523.5</v>
      </c>
    </row>
    <row r="51" spans="1:8" ht="15.75">
      <c r="A51" s="3" t="s">
        <v>14</v>
      </c>
      <c r="B51" s="59">
        <v>8</v>
      </c>
      <c r="C51" s="59">
        <v>8</v>
      </c>
      <c r="D51" s="48"/>
      <c r="E51" s="5"/>
      <c r="F51" s="5">
        <v>992</v>
      </c>
      <c r="G51" s="5">
        <f t="shared" si="1"/>
        <v>992</v>
      </c>
      <c r="H51" s="14">
        <f t="shared" si="2"/>
        <v>496</v>
      </c>
    </row>
    <row r="52" spans="1:8" ht="15.75">
      <c r="A52" s="3" t="s">
        <v>19</v>
      </c>
      <c r="B52" s="59">
        <v>7</v>
      </c>
      <c r="C52" s="59">
        <v>7</v>
      </c>
      <c r="D52" s="48"/>
      <c r="E52" s="5"/>
      <c r="F52" s="5">
        <v>932</v>
      </c>
      <c r="G52" s="5">
        <f t="shared" si="1"/>
        <v>932</v>
      </c>
      <c r="H52" s="14">
        <f t="shared" si="2"/>
        <v>466</v>
      </c>
    </row>
    <row r="53" spans="1:8" ht="15.75">
      <c r="A53" s="2" t="s">
        <v>20</v>
      </c>
      <c r="B53" s="59">
        <v>6</v>
      </c>
      <c r="C53" s="59">
        <v>6</v>
      </c>
      <c r="D53" s="48"/>
      <c r="E53" s="5"/>
      <c r="F53" s="5">
        <v>877</v>
      </c>
      <c r="G53" s="5">
        <f t="shared" si="1"/>
        <v>877</v>
      </c>
      <c r="H53" s="14">
        <f t="shared" si="2"/>
        <v>438.5</v>
      </c>
    </row>
    <row r="54" spans="1:8" ht="15.75">
      <c r="A54" s="2" t="s">
        <v>21</v>
      </c>
      <c r="B54" s="59">
        <v>5</v>
      </c>
      <c r="C54" s="59">
        <v>5</v>
      </c>
      <c r="D54" s="48"/>
      <c r="E54" s="5"/>
      <c r="F54" s="5">
        <v>823</v>
      </c>
      <c r="G54" s="5">
        <f t="shared" si="1"/>
        <v>823</v>
      </c>
      <c r="H54" s="14">
        <f t="shared" si="2"/>
        <v>411.5</v>
      </c>
    </row>
    <row r="55" spans="1:8" ht="15.75">
      <c r="A55" s="2" t="s">
        <v>22</v>
      </c>
      <c r="B55" s="60" t="s">
        <v>95</v>
      </c>
      <c r="C55" s="59">
        <v>5</v>
      </c>
      <c r="D55" s="48"/>
      <c r="E55" s="5">
        <v>768</v>
      </c>
      <c r="F55" s="5">
        <v>823</v>
      </c>
      <c r="G55" s="5">
        <v>741</v>
      </c>
      <c r="H55" s="14">
        <f t="shared" si="2"/>
        <v>370.5</v>
      </c>
    </row>
    <row r="56" spans="1:8" ht="15.75">
      <c r="A56" s="2" t="s">
        <v>23</v>
      </c>
      <c r="B56" s="59">
        <v>9</v>
      </c>
      <c r="C56" s="59">
        <v>9</v>
      </c>
      <c r="D56" s="48"/>
      <c r="E56" s="5"/>
      <c r="F56" s="5">
        <v>1047</v>
      </c>
      <c r="G56" s="5">
        <f>F56</f>
        <v>1047</v>
      </c>
      <c r="H56" s="14">
        <f t="shared" si="2"/>
        <v>523.5</v>
      </c>
    </row>
    <row r="57" spans="1:8" ht="15.75">
      <c r="A57" s="2" t="s">
        <v>24</v>
      </c>
      <c r="B57" s="59">
        <v>8</v>
      </c>
      <c r="C57" s="59">
        <v>8</v>
      </c>
      <c r="D57" s="45"/>
      <c r="E57" s="5"/>
      <c r="F57" s="5">
        <v>992</v>
      </c>
      <c r="G57" s="5">
        <f>F57</f>
        <v>992</v>
      </c>
      <c r="H57" s="5">
        <f t="shared" si="2"/>
        <v>496</v>
      </c>
    </row>
    <row r="58" spans="2:23" ht="15.75">
      <c r="B58" s="61"/>
      <c r="C58" s="61"/>
      <c r="D58" s="62"/>
      <c r="E58" s="63"/>
      <c r="F58" s="63"/>
      <c r="G58" s="63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</row>
    <row r="59" spans="1:23" ht="15.75">
      <c r="A59" s="1" t="s">
        <v>27</v>
      </c>
      <c r="B59" s="61"/>
      <c r="C59" s="61"/>
      <c r="D59" s="62"/>
      <c r="E59" s="63"/>
      <c r="F59" s="63"/>
      <c r="G59" s="63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</row>
    <row r="60" spans="2:23" ht="15.75">
      <c r="B60" s="61"/>
      <c r="C60" s="61"/>
      <c r="D60" s="62"/>
      <c r="E60" s="63"/>
      <c r="F60" s="63"/>
      <c r="G60" s="63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</row>
    <row r="61" spans="1:23" ht="15.75" customHeight="1">
      <c r="A61" s="1" t="s">
        <v>28</v>
      </c>
      <c r="B61" s="61"/>
      <c r="C61" s="61"/>
      <c r="D61" s="62"/>
      <c r="E61" s="63"/>
      <c r="F61" s="63"/>
      <c r="G61" s="63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</row>
    <row r="62" spans="1:23" ht="15.75">
      <c r="A62" s="1" t="s">
        <v>96</v>
      </c>
      <c r="B62" s="61"/>
      <c r="C62" s="61"/>
      <c r="D62" s="62"/>
      <c r="E62" s="63"/>
      <c r="F62" s="63"/>
      <c r="G62" s="63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</row>
    <row r="63" spans="2:23" ht="15.75" customHeight="1">
      <c r="B63" s="61"/>
      <c r="C63" s="61"/>
      <c r="D63" s="62"/>
      <c r="E63" s="63"/>
      <c r="F63" s="63"/>
      <c r="G63" s="63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</row>
    <row r="64" spans="2:23" ht="15.75">
      <c r="B64" s="61"/>
      <c r="C64" s="61"/>
      <c r="D64" s="62"/>
      <c r="E64" s="63"/>
      <c r="F64" s="63"/>
      <c r="G64" s="63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</row>
    <row r="65" spans="2:23" ht="15.75" customHeight="1">
      <c r="B65" s="61"/>
      <c r="C65" s="61"/>
      <c r="D65" s="62"/>
      <c r="E65" s="63"/>
      <c r="F65" s="63"/>
      <c r="G65" s="63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</row>
    <row r="66" spans="2:23" ht="15.75">
      <c r="B66" s="61"/>
      <c r="C66" s="61"/>
      <c r="D66" s="62"/>
      <c r="E66" s="63"/>
      <c r="F66" s="63"/>
      <c r="G66" s="63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</row>
    <row r="67" spans="2:23" ht="15.75">
      <c r="B67" s="61"/>
      <c r="C67" s="61"/>
      <c r="D67" s="62"/>
      <c r="E67" s="63"/>
      <c r="F67" s="63"/>
      <c r="G67" s="63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</row>
    <row r="68" spans="2:23" ht="15.75">
      <c r="B68" s="61"/>
      <c r="C68" s="61"/>
      <c r="D68" s="62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</row>
    <row r="69" spans="2:23" ht="15.75">
      <c r="B69" s="61"/>
      <c r="C69" s="61"/>
      <c r="D69" s="62"/>
      <c r="E69" s="63"/>
      <c r="F69" s="63"/>
      <c r="G69" s="63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</row>
    <row r="70" spans="2:23" ht="15.75">
      <c r="B70" s="61"/>
      <c r="C70" s="61"/>
      <c r="D70" s="62"/>
      <c r="E70" s="64"/>
      <c r="F70" s="63"/>
      <c r="G70" s="63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</row>
    <row r="71" spans="2:23" ht="15.75">
      <c r="B71" s="61"/>
      <c r="C71" s="61"/>
      <c r="D71" s="62"/>
      <c r="E71" s="64"/>
      <c r="F71" s="63"/>
      <c r="G71" s="63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</row>
    <row r="72" spans="2:23" ht="15.75">
      <c r="B72" s="61"/>
      <c r="C72" s="61"/>
      <c r="D72" s="62"/>
      <c r="E72" s="64"/>
      <c r="F72" s="63"/>
      <c r="G72" s="63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</row>
    <row r="73" spans="2:23" ht="15.75">
      <c r="B73" s="61"/>
      <c r="C73" s="61"/>
      <c r="D73" s="62"/>
      <c r="E73" s="64"/>
      <c r="F73" s="63"/>
      <c r="G73" s="63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</row>
    <row r="74" spans="2:23" ht="15.75">
      <c r="B74" s="61"/>
      <c r="C74" s="61"/>
      <c r="D74" s="62"/>
      <c r="E74" s="64"/>
      <c r="F74" s="63"/>
      <c r="G74" s="63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</row>
    <row r="75" spans="2:23" ht="15.75">
      <c r="B75" s="61"/>
      <c r="C75" s="61"/>
      <c r="D75" s="62"/>
      <c r="E75" s="64"/>
      <c r="F75" s="63"/>
      <c r="G75" s="63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</row>
    <row r="76" spans="2:23" ht="15.75">
      <c r="B76" s="61"/>
      <c r="C76" s="61"/>
      <c r="D76" s="62"/>
      <c r="E76" s="64"/>
      <c r="F76" s="63"/>
      <c r="G76" s="63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</row>
    <row r="77" spans="2:23" ht="15.75">
      <c r="B77" s="61"/>
      <c r="C77" s="61"/>
      <c r="D77" s="62"/>
      <c r="E77" s="64"/>
      <c r="F77" s="63"/>
      <c r="G77" s="63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</row>
    <row r="78" spans="2:23" ht="15.75">
      <c r="B78" s="61"/>
      <c r="C78" s="61"/>
      <c r="D78" s="62"/>
      <c r="E78" s="64"/>
      <c r="F78" s="63"/>
      <c r="G78" s="63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</row>
  </sheetData>
  <sheetProtection/>
  <mergeCells count="5">
    <mergeCell ref="A1:A3"/>
    <mergeCell ref="B1:C1"/>
    <mergeCell ref="D1:D2"/>
    <mergeCell ref="E1:H1"/>
    <mergeCell ref="E2:F2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0">
      <selection activeCell="F3" sqref="F3"/>
    </sheetView>
  </sheetViews>
  <sheetFormatPr defaultColWidth="8.796875" defaultRowHeight="15"/>
  <cols>
    <col min="1" max="1" width="10.59765625" style="66" customWidth="1"/>
    <col min="2" max="2" width="15.5" style="66" customWidth="1"/>
    <col min="3" max="3" width="16" style="66" hidden="1" customWidth="1"/>
    <col min="4" max="4" width="13.8984375" style="66" hidden="1" customWidth="1"/>
    <col min="5" max="5" width="16" style="66" bestFit="1" customWidth="1"/>
    <col min="6" max="6" width="13.8984375" style="66" customWidth="1"/>
    <col min="7" max="7" width="10.5" style="66" customWidth="1"/>
    <col min="8" max="16384" width="9" style="66" customWidth="1"/>
  </cols>
  <sheetData>
    <row r="1" spans="1:7" ht="50.25" thickBot="1">
      <c r="A1" s="67" t="s">
        <v>102</v>
      </c>
      <c r="B1" s="67" t="s">
        <v>124</v>
      </c>
      <c r="C1" s="68" t="s">
        <v>116</v>
      </c>
      <c r="D1" s="68" t="s">
        <v>117</v>
      </c>
      <c r="E1" s="68" t="s">
        <v>135</v>
      </c>
      <c r="F1" s="68" t="s">
        <v>136</v>
      </c>
      <c r="G1" s="71" t="s">
        <v>134</v>
      </c>
    </row>
    <row r="2" spans="1:7" ht="17.25" thickBot="1">
      <c r="A2" s="67">
        <v>1</v>
      </c>
      <c r="B2" s="67">
        <v>1</v>
      </c>
      <c r="C2" s="69">
        <v>460</v>
      </c>
      <c r="D2" s="70">
        <f aca="true" t="shared" si="0" ref="D2:D26">ROUND(C2,0)</f>
        <v>460</v>
      </c>
      <c r="E2" s="69">
        <v>555</v>
      </c>
      <c r="F2" s="70">
        <f aca="true" t="shared" si="1" ref="F2:F26">ROUND(E2,0)</f>
        <v>555</v>
      </c>
      <c r="G2" s="72">
        <v>869</v>
      </c>
    </row>
    <row r="3" spans="1:7" ht="17.25" thickBot="1">
      <c r="A3" s="67">
        <v>2</v>
      </c>
      <c r="B3" s="67">
        <v>1.09</v>
      </c>
      <c r="C3" s="69">
        <f aca="true" t="shared" si="2" ref="C3:C26">$C$2*B3</f>
        <v>501.40000000000003</v>
      </c>
      <c r="D3" s="70">
        <f t="shared" si="0"/>
        <v>501</v>
      </c>
      <c r="E3" s="69">
        <f aca="true" t="shared" si="3" ref="E3:E26">$E$2*B3</f>
        <v>604.95</v>
      </c>
      <c r="F3" s="70">
        <f t="shared" si="1"/>
        <v>605</v>
      </c>
      <c r="G3" s="72">
        <v>869</v>
      </c>
    </row>
    <row r="4" spans="1:7" ht="17.25" thickBot="1">
      <c r="A4" s="67">
        <v>3</v>
      </c>
      <c r="B4" s="67">
        <v>1.18</v>
      </c>
      <c r="C4" s="69">
        <f t="shared" si="2"/>
        <v>542.8</v>
      </c>
      <c r="D4" s="70">
        <f t="shared" si="0"/>
        <v>543</v>
      </c>
      <c r="E4" s="69">
        <f t="shared" si="3"/>
        <v>654.9</v>
      </c>
      <c r="F4" s="70">
        <f t="shared" si="1"/>
        <v>655</v>
      </c>
      <c r="G4" s="72">
        <v>869</v>
      </c>
    </row>
    <row r="5" spans="1:7" ht="17.25" thickBot="1">
      <c r="A5" s="67">
        <v>4</v>
      </c>
      <c r="B5" s="67">
        <v>1.27</v>
      </c>
      <c r="C5" s="69">
        <f t="shared" si="2"/>
        <v>584.2</v>
      </c>
      <c r="D5" s="70">
        <f t="shared" si="0"/>
        <v>584</v>
      </c>
      <c r="E5" s="69">
        <f t="shared" si="3"/>
        <v>704.85</v>
      </c>
      <c r="F5" s="70">
        <f t="shared" si="1"/>
        <v>705</v>
      </c>
      <c r="G5" s="72">
        <v>869</v>
      </c>
    </row>
    <row r="6" spans="1:7" ht="17.25" thickBot="1">
      <c r="A6" s="67">
        <v>5</v>
      </c>
      <c r="B6" s="67">
        <v>1.36</v>
      </c>
      <c r="C6" s="69">
        <f t="shared" si="2"/>
        <v>625.6</v>
      </c>
      <c r="D6" s="70">
        <f t="shared" si="0"/>
        <v>626</v>
      </c>
      <c r="E6" s="69">
        <f t="shared" si="3"/>
        <v>754.8000000000001</v>
      </c>
      <c r="F6" s="70">
        <f t="shared" si="1"/>
        <v>755</v>
      </c>
      <c r="G6" s="72">
        <v>869</v>
      </c>
    </row>
    <row r="7" spans="1:7" ht="17.25" thickBot="1">
      <c r="A7" s="67">
        <v>6</v>
      </c>
      <c r="B7" s="67">
        <v>1.45</v>
      </c>
      <c r="C7" s="69">
        <f t="shared" si="2"/>
        <v>667</v>
      </c>
      <c r="D7" s="70">
        <f t="shared" si="0"/>
        <v>667</v>
      </c>
      <c r="E7" s="69">
        <f t="shared" si="3"/>
        <v>804.75</v>
      </c>
      <c r="F7" s="70">
        <f t="shared" si="1"/>
        <v>805</v>
      </c>
      <c r="G7" s="72">
        <v>869</v>
      </c>
    </row>
    <row r="8" spans="1:7" ht="17.25" thickBot="1">
      <c r="A8" s="67">
        <v>7</v>
      </c>
      <c r="B8" s="67">
        <v>1.54</v>
      </c>
      <c r="C8" s="69">
        <f t="shared" si="2"/>
        <v>708.4</v>
      </c>
      <c r="D8" s="70">
        <f t="shared" si="0"/>
        <v>708</v>
      </c>
      <c r="E8" s="69">
        <f t="shared" si="3"/>
        <v>854.7</v>
      </c>
      <c r="F8" s="70">
        <f t="shared" si="1"/>
        <v>855</v>
      </c>
      <c r="G8" s="72">
        <v>869</v>
      </c>
    </row>
    <row r="9" spans="1:7" ht="17.25" thickBot="1">
      <c r="A9" s="67">
        <v>8</v>
      </c>
      <c r="B9" s="67">
        <v>1.64</v>
      </c>
      <c r="C9" s="69">
        <f t="shared" si="2"/>
        <v>754.4</v>
      </c>
      <c r="D9" s="70">
        <f t="shared" si="0"/>
        <v>754</v>
      </c>
      <c r="E9" s="69">
        <f t="shared" si="3"/>
        <v>910.1999999999999</v>
      </c>
      <c r="F9" s="70">
        <f t="shared" si="1"/>
        <v>910</v>
      </c>
      <c r="G9" s="72"/>
    </row>
    <row r="10" spans="1:7" ht="17.25" thickBot="1">
      <c r="A10" s="67">
        <v>9</v>
      </c>
      <c r="B10" s="67">
        <v>1.73</v>
      </c>
      <c r="C10" s="69">
        <f t="shared" si="2"/>
        <v>795.8</v>
      </c>
      <c r="D10" s="70">
        <f t="shared" si="0"/>
        <v>796</v>
      </c>
      <c r="E10" s="69">
        <f t="shared" si="3"/>
        <v>960.15</v>
      </c>
      <c r="F10" s="70">
        <f t="shared" si="1"/>
        <v>960</v>
      </c>
      <c r="G10" s="72"/>
    </row>
    <row r="11" spans="1:7" ht="17.25" thickBot="1">
      <c r="A11" s="67">
        <v>10</v>
      </c>
      <c r="B11" s="67">
        <v>1.82</v>
      </c>
      <c r="C11" s="69">
        <f t="shared" si="2"/>
        <v>837.2</v>
      </c>
      <c r="D11" s="70">
        <f t="shared" si="0"/>
        <v>837</v>
      </c>
      <c r="E11" s="69">
        <f t="shared" si="3"/>
        <v>1010.1</v>
      </c>
      <c r="F11" s="70">
        <f t="shared" si="1"/>
        <v>1010</v>
      </c>
      <c r="G11" s="72"/>
    </row>
    <row r="12" spans="1:7" ht="17.25" thickBot="1">
      <c r="A12" s="67">
        <v>11</v>
      </c>
      <c r="B12" s="67">
        <v>1.97</v>
      </c>
      <c r="C12" s="69">
        <f t="shared" si="2"/>
        <v>906.1999999999999</v>
      </c>
      <c r="D12" s="70">
        <f t="shared" si="0"/>
        <v>906</v>
      </c>
      <c r="E12" s="69">
        <f t="shared" si="3"/>
        <v>1093.35</v>
      </c>
      <c r="F12" s="70">
        <f t="shared" si="1"/>
        <v>1093</v>
      </c>
      <c r="G12" s="72"/>
    </row>
    <row r="13" spans="1:7" ht="17.25" thickBot="1">
      <c r="A13" s="67">
        <v>12</v>
      </c>
      <c r="B13" s="67">
        <v>2.12</v>
      </c>
      <c r="C13" s="69">
        <f t="shared" si="2"/>
        <v>975.2</v>
      </c>
      <c r="D13" s="70">
        <f t="shared" si="0"/>
        <v>975</v>
      </c>
      <c r="E13" s="69">
        <f t="shared" si="3"/>
        <v>1176.6000000000001</v>
      </c>
      <c r="F13" s="70">
        <f t="shared" si="1"/>
        <v>1177</v>
      </c>
      <c r="G13" s="72"/>
    </row>
    <row r="14" spans="1:7" ht="17.25" thickBot="1">
      <c r="A14" s="67">
        <v>13</v>
      </c>
      <c r="B14" s="67">
        <v>2.27</v>
      </c>
      <c r="C14" s="69">
        <f t="shared" si="2"/>
        <v>1044.2</v>
      </c>
      <c r="D14" s="70">
        <f t="shared" si="0"/>
        <v>1044</v>
      </c>
      <c r="E14" s="69">
        <f t="shared" si="3"/>
        <v>1259.85</v>
      </c>
      <c r="F14" s="70">
        <f t="shared" si="1"/>
        <v>1260</v>
      </c>
      <c r="G14" s="72"/>
    </row>
    <row r="15" spans="1:7" ht="17.25" thickBot="1">
      <c r="A15" s="67">
        <v>14</v>
      </c>
      <c r="B15" s="67">
        <v>2.42</v>
      </c>
      <c r="C15" s="69">
        <f t="shared" si="2"/>
        <v>1113.2</v>
      </c>
      <c r="D15" s="70">
        <f t="shared" si="0"/>
        <v>1113</v>
      </c>
      <c r="E15" s="69">
        <f t="shared" si="3"/>
        <v>1343.1</v>
      </c>
      <c r="F15" s="70">
        <f t="shared" si="1"/>
        <v>1343</v>
      </c>
      <c r="G15" s="72"/>
    </row>
    <row r="16" spans="1:7" ht="17.25" thickBot="1">
      <c r="A16" s="67">
        <v>15</v>
      </c>
      <c r="B16" s="67">
        <v>2.58</v>
      </c>
      <c r="C16" s="69">
        <f t="shared" si="2"/>
        <v>1186.8</v>
      </c>
      <c r="D16" s="70">
        <f t="shared" si="0"/>
        <v>1187</v>
      </c>
      <c r="E16" s="69">
        <f t="shared" si="3"/>
        <v>1431.9</v>
      </c>
      <c r="F16" s="70">
        <f t="shared" si="1"/>
        <v>1432</v>
      </c>
      <c r="G16" s="72"/>
    </row>
    <row r="17" spans="1:7" ht="17.25" thickBot="1">
      <c r="A17" s="67">
        <v>16</v>
      </c>
      <c r="B17" s="67">
        <v>2.79</v>
      </c>
      <c r="C17" s="69">
        <f t="shared" si="2"/>
        <v>1283.4</v>
      </c>
      <c r="D17" s="70">
        <f t="shared" si="0"/>
        <v>1283</v>
      </c>
      <c r="E17" s="69">
        <f t="shared" si="3"/>
        <v>1548.45</v>
      </c>
      <c r="F17" s="70">
        <f t="shared" si="1"/>
        <v>1548</v>
      </c>
      <c r="G17" s="72"/>
    </row>
    <row r="18" spans="1:7" ht="17.25" thickBot="1">
      <c r="A18" s="67">
        <v>17</v>
      </c>
      <c r="B18" s="67">
        <v>3</v>
      </c>
      <c r="C18" s="69">
        <f t="shared" si="2"/>
        <v>1380</v>
      </c>
      <c r="D18" s="70">
        <f t="shared" si="0"/>
        <v>1380</v>
      </c>
      <c r="E18" s="69">
        <f t="shared" si="3"/>
        <v>1665</v>
      </c>
      <c r="F18" s="70">
        <f t="shared" si="1"/>
        <v>1665</v>
      </c>
      <c r="G18" s="72"/>
    </row>
    <row r="19" spans="1:7" ht="17.25" thickBot="1">
      <c r="A19" s="67">
        <v>18</v>
      </c>
      <c r="B19" s="67">
        <v>3.21</v>
      </c>
      <c r="C19" s="69">
        <f t="shared" si="2"/>
        <v>1476.6</v>
      </c>
      <c r="D19" s="70">
        <f t="shared" si="0"/>
        <v>1477</v>
      </c>
      <c r="E19" s="69">
        <f t="shared" si="3"/>
        <v>1781.55</v>
      </c>
      <c r="F19" s="70">
        <f t="shared" si="1"/>
        <v>1782</v>
      </c>
      <c r="G19" s="72"/>
    </row>
    <row r="20" spans="1:7" ht="17.25" thickBot="1">
      <c r="A20" s="67">
        <v>19</v>
      </c>
      <c r="B20" s="67">
        <v>3.42</v>
      </c>
      <c r="C20" s="69">
        <f t="shared" si="2"/>
        <v>1573.2</v>
      </c>
      <c r="D20" s="70">
        <f t="shared" si="0"/>
        <v>1573</v>
      </c>
      <c r="E20" s="69">
        <f t="shared" si="3"/>
        <v>1898.1</v>
      </c>
      <c r="F20" s="70">
        <f t="shared" si="1"/>
        <v>1898</v>
      </c>
      <c r="G20" s="72"/>
    </row>
    <row r="21" spans="1:7" ht="17.25" thickBot="1">
      <c r="A21" s="67">
        <v>20</v>
      </c>
      <c r="B21" s="67">
        <v>3.64</v>
      </c>
      <c r="C21" s="69">
        <f t="shared" si="2"/>
        <v>1674.4</v>
      </c>
      <c r="D21" s="70">
        <f t="shared" si="0"/>
        <v>1674</v>
      </c>
      <c r="E21" s="69">
        <f t="shared" si="3"/>
        <v>2020.2</v>
      </c>
      <c r="F21" s="70">
        <f t="shared" si="1"/>
        <v>2020</v>
      </c>
      <c r="G21" s="72"/>
    </row>
    <row r="22" spans="1:7" ht="17.25" thickBot="1">
      <c r="A22" s="67">
        <v>21</v>
      </c>
      <c r="B22" s="67">
        <v>3.85</v>
      </c>
      <c r="C22" s="69">
        <f t="shared" si="2"/>
        <v>1771</v>
      </c>
      <c r="D22" s="70">
        <f t="shared" si="0"/>
        <v>1771</v>
      </c>
      <c r="E22" s="69">
        <f t="shared" si="3"/>
        <v>2136.75</v>
      </c>
      <c r="F22" s="70">
        <f t="shared" si="1"/>
        <v>2137</v>
      </c>
      <c r="G22" s="72"/>
    </row>
    <row r="23" spans="1:7" ht="17.25" thickBot="1">
      <c r="A23" s="67">
        <v>22</v>
      </c>
      <c r="B23" s="67">
        <v>4.06</v>
      </c>
      <c r="C23" s="69">
        <f t="shared" si="2"/>
        <v>1867.6</v>
      </c>
      <c r="D23" s="70">
        <f t="shared" si="0"/>
        <v>1868</v>
      </c>
      <c r="E23" s="69">
        <f t="shared" si="3"/>
        <v>2253.2999999999997</v>
      </c>
      <c r="F23" s="70">
        <f t="shared" si="1"/>
        <v>2253</v>
      </c>
      <c r="G23" s="72"/>
    </row>
    <row r="24" spans="1:7" ht="17.25" thickBot="1">
      <c r="A24" s="67">
        <v>23</v>
      </c>
      <c r="B24" s="67">
        <v>4.27</v>
      </c>
      <c r="C24" s="69">
        <f t="shared" si="2"/>
        <v>1964.1999999999998</v>
      </c>
      <c r="D24" s="70">
        <f t="shared" si="0"/>
        <v>1964</v>
      </c>
      <c r="E24" s="69">
        <f t="shared" si="3"/>
        <v>2369.85</v>
      </c>
      <c r="F24" s="70">
        <f t="shared" si="1"/>
        <v>2370</v>
      </c>
      <c r="G24" s="72"/>
    </row>
    <row r="25" spans="1:7" ht="17.25" thickBot="1">
      <c r="A25" s="67">
        <v>24</v>
      </c>
      <c r="B25" s="67">
        <v>4.36</v>
      </c>
      <c r="C25" s="69">
        <f t="shared" si="2"/>
        <v>2005.6000000000001</v>
      </c>
      <c r="D25" s="70">
        <f t="shared" si="0"/>
        <v>2006</v>
      </c>
      <c r="E25" s="69">
        <f t="shared" si="3"/>
        <v>2419.8</v>
      </c>
      <c r="F25" s="70">
        <f t="shared" si="1"/>
        <v>2420</v>
      </c>
      <c r="G25" s="72"/>
    </row>
    <row r="26" spans="1:7" ht="17.25" thickBot="1">
      <c r="A26" s="67">
        <v>25</v>
      </c>
      <c r="B26" s="67">
        <v>4.51</v>
      </c>
      <c r="C26" s="69">
        <f t="shared" si="2"/>
        <v>2074.6</v>
      </c>
      <c r="D26" s="70">
        <f t="shared" si="0"/>
        <v>2075</v>
      </c>
      <c r="E26" s="69">
        <f t="shared" si="3"/>
        <v>2503.0499999999997</v>
      </c>
      <c r="F26" s="70">
        <f t="shared" si="1"/>
        <v>2503</v>
      </c>
      <c r="G26" s="7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zoomScalePageLayoutView="0" workbookViewId="0" topLeftCell="A1">
      <pane xSplit="3" ySplit="2" topLeftCell="D3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0" sqref="E40"/>
    </sheetView>
  </sheetViews>
  <sheetFormatPr defaultColWidth="8.796875" defaultRowHeight="15"/>
  <cols>
    <col min="1" max="1" width="30.3984375" style="1" customWidth="1"/>
    <col min="2" max="2" width="6.59765625" style="59" customWidth="1"/>
    <col min="3" max="3" width="6.5" style="59" customWidth="1"/>
    <col min="4" max="4" width="6.69921875" style="50" customWidth="1"/>
    <col min="5" max="5" width="9" style="1" customWidth="1"/>
    <col min="6" max="6" width="9" style="6" customWidth="1"/>
    <col min="7" max="7" width="9.69921875" style="6" customWidth="1"/>
    <col min="8" max="16384" width="9" style="1" customWidth="1"/>
  </cols>
  <sheetData>
    <row r="1" spans="1:8" ht="33" customHeight="1">
      <c r="A1" s="118" t="s">
        <v>51</v>
      </c>
      <c r="B1" s="123" t="s">
        <v>97</v>
      </c>
      <c r="C1" s="124"/>
      <c r="D1" s="125" t="s">
        <v>79</v>
      </c>
      <c r="E1" s="115" t="s">
        <v>137</v>
      </c>
      <c r="F1" s="116"/>
      <c r="G1" s="116"/>
      <c r="H1" s="117"/>
    </row>
    <row r="2" spans="1:8" ht="64.5" customHeight="1">
      <c r="A2" s="119"/>
      <c r="B2" s="59" t="s">
        <v>98</v>
      </c>
      <c r="C2" s="59" t="s">
        <v>99</v>
      </c>
      <c r="D2" s="126"/>
      <c r="E2" s="91" t="s">
        <v>46</v>
      </c>
      <c r="F2" s="91"/>
      <c r="G2" s="10" t="s">
        <v>48</v>
      </c>
      <c r="H2" s="57" t="s">
        <v>49</v>
      </c>
    </row>
    <row r="3" spans="1:8" ht="15.75">
      <c r="A3" s="120"/>
      <c r="D3" s="48" t="s">
        <v>76</v>
      </c>
      <c r="E3" s="53" t="s">
        <v>9</v>
      </c>
      <c r="F3" s="52" t="s">
        <v>10</v>
      </c>
      <c r="G3" s="54"/>
      <c r="H3" s="14"/>
    </row>
    <row r="4" spans="1:8" ht="15.75">
      <c r="A4" s="7" t="s">
        <v>26</v>
      </c>
      <c r="D4" s="47"/>
      <c r="E4" s="7"/>
      <c r="F4" s="8"/>
      <c r="G4" s="22"/>
      <c r="H4" s="14"/>
    </row>
    <row r="5" spans="1:8" ht="15.75">
      <c r="A5" s="3" t="s">
        <v>70</v>
      </c>
      <c r="D5" s="48">
        <v>25</v>
      </c>
      <c r="E5" s="6">
        <f>E$8*D5/100</f>
        <v>416.25</v>
      </c>
      <c r="F5" s="6">
        <f>F$8*D5/100</f>
        <v>505</v>
      </c>
      <c r="G5" s="5">
        <f>G$8*D5/100</f>
        <v>505</v>
      </c>
      <c r="H5" s="14">
        <f>G5/2</f>
        <v>252.5</v>
      </c>
    </row>
    <row r="6" spans="1:8" ht="15.75">
      <c r="A6" s="3" t="s">
        <v>71</v>
      </c>
      <c r="D6" s="48">
        <v>25</v>
      </c>
      <c r="E6" s="6">
        <f>E$8*D6/100</f>
        <v>416.25</v>
      </c>
      <c r="F6" s="6">
        <f>F$8*D6/100</f>
        <v>505</v>
      </c>
      <c r="G6" s="5">
        <f>G$8*D6/100</f>
        <v>505</v>
      </c>
      <c r="H6" s="14">
        <f>G6/2</f>
        <v>252.5</v>
      </c>
    </row>
    <row r="7" spans="1:8" ht="15.75">
      <c r="A7" s="3" t="s">
        <v>3</v>
      </c>
      <c r="B7" s="59" t="s">
        <v>82</v>
      </c>
      <c r="D7" s="48">
        <v>15</v>
      </c>
      <c r="E7" s="6">
        <f>E$8*D7/100</f>
        <v>249.75</v>
      </c>
      <c r="F7" s="6">
        <f>F$8*D7/100</f>
        <v>303</v>
      </c>
      <c r="G7" s="5">
        <f>G$8*D7/100</f>
        <v>303</v>
      </c>
      <c r="H7" s="14">
        <f>G7/2</f>
        <v>151.5</v>
      </c>
    </row>
    <row r="8" spans="1:8" ht="15.75">
      <c r="A8" s="3" t="s">
        <v>5</v>
      </c>
      <c r="C8" s="59">
        <v>20</v>
      </c>
      <c r="D8" s="48"/>
      <c r="E8" s="5">
        <v>1665</v>
      </c>
      <c r="F8" s="5">
        <v>2020</v>
      </c>
      <c r="G8" s="5">
        <f>F8</f>
        <v>2020</v>
      </c>
      <c r="H8" s="14">
        <f>G8/2</f>
        <v>1010</v>
      </c>
    </row>
    <row r="9" spans="1:8" ht="15.75">
      <c r="A9" s="55" t="s">
        <v>37</v>
      </c>
      <c r="D9" s="49"/>
      <c r="E9" s="44"/>
      <c r="F9" s="14"/>
      <c r="G9" s="14"/>
      <c r="H9" s="14"/>
    </row>
    <row r="10" spans="1:8" ht="15.75">
      <c r="A10" s="3" t="s">
        <v>70</v>
      </c>
      <c r="D10" s="48">
        <v>25</v>
      </c>
      <c r="E10" s="6">
        <f>E$13*D10/100</f>
        <v>387</v>
      </c>
      <c r="F10" s="6">
        <f>F$13*D10/100</f>
        <v>445.5</v>
      </c>
      <c r="G10" s="5">
        <f>G$13*D10/100</f>
        <v>445.5</v>
      </c>
      <c r="H10" s="14">
        <f>G10/2</f>
        <v>222.75</v>
      </c>
    </row>
    <row r="11" spans="1:8" ht="15.75">
      <c r="A11" s="3" t="s">
        <v>71</v>
      </c>
      <c r="D11" s="48">
        <v>25</v>
      </c>
      <c r="E11" s="6">
        <f>E$13*D11/100</f>
        <v>387</v>
      </c>
      <c r="F11" s="6">
        <f>F$13*D11/100</f>
        <v>445.5</v>
      </c>
      <c r="G11" s="5">
        <f>G$13*D11/100</f>
        <v>445.5</v>
      </c>
      <c r="H11" s="14">
        <f>G11/2</f>
        <v>222.75</v>
      </c>
    </row>
    <row r="12" spans="1:8" ht="15.75">
      <c r="A12" s="3" t="s">
        <v>3</v>
      </c>
      <c r="B12" s="59" t="s">
        <v>81</v>
      </c>
      <c r="D12" s="48">
        <v>15</v>
      </c>
      <c r="E12" s="6">
        <f>E$13*D12/100</f>
        <v>232.2</v>
      </c>
      <c r="F12" s="6">
        <f>F$13*D12/100</f>
        <v>267.3</v>
      </c>
      <c r="G12" s="5">
        <f>G$13*D12/100</f>
        <v>267.3</v>
      </c>
      <c r="H12" s="14">
        <f>G12/2</f>
        <v>133.65</v>
      </c>
    </row>
    <row r="13" spans="1:8" ht="15.75">
      <c r="A13" s="3" t="s">
        <v>5</v>
      </c>
      <c r="C13" s="59">
        <v>18</v>
      </c>
      <c r="D13" s="48"/>
      <c r="E13" s="5">
        <v>1548</v>
      </c>
      <c r="F13" s="5">
        <v>1782</v>
      </c>
      <c r="G13" s="5">
        <f>F13</f>
        <v>1782</v>
      </c>
      <c r="H13" s="14">
        <f>G13/2</f>
        <v>891</v>
      </c>
    </row>
    <row r="14" spans="1:8" ht="15.75">
      <c r="A14" s="2" t="s">
        <v>68</v>
      </c>
      <c r="D14" s="48"/>
      <c r="E14" s="5"/>
      <c r="F14" s="5"/>
      <c r="G14" s="5"/>
      <c r="H14" s="14"/>
    </row>
    <row r="15" spans="1:8" ht="15.75">
      <c r="A15" s="3" t="s">
        <v>72</v>
      </c>
      <c r="D15" s="48">
        <v>33</v>
      </c>
      <c r="E15" s="6">
        <f>E$19*D15/100</f>
        <v>549.45</v>
      </c>
      <c r="F15" s="6">
        <f>F$19*D15/100</f>
        <v>666.6</v>
      </c>
      <c r="G15" s="5">
        <f>G$19*D15/100</f>
        <v>666.6</v>
      </c>
      <c r="H15" s="14">
        <f aca="true" t="shared" si="0" ref="H15:H25">G15/2</f>
        <v>333.3</v>
      </c>
    </row>
    <row r="16" spans="1:8" ht="15.75">
      <c r="A16" s="3" t="s">
        <v>70</v>
      </c>
      <c r="D16" s="48">
        <v>25</v>
      </c>
      <c r="E16" s="6">
        <f>E$19*D16/100</f>
        <v>416.25</v>
      </c>
      <c r="F16" s="6">
        <f>F$19*D16/100</f>
        <v>505</v>
      </c>
      <c r="G16" s="5">
        <f>G$19*D16/100</f>
        <v>505</v>
      </c>
      <c r="H16" s="14">
        <f t="shared" si="0"/>
        <v>252.5</v>
      </c>
    </row>
    <row r="17" spans="1:8" ht="15.75">
      <c r="A17" s="3" t="s">
        <v>71</v>
      </c>
      <c r="D17" s="48">
        <v>25</v>
      </c>
      <c r="E17" s="6">
        <f>E$19*D17/100</f>
        <v>416.25</v>
      </c>
      <c r="F17" s="6">
        <f>F$19*D17/100</f>
        <v>505</v>
      </c>
      <c r="G17" s="5">
        <f>G$19*D17/100</f>
        <v>505</v>
      </c>
      <c r="H17" s="14">
        <f t="shared" si="0"/>
        <v>252.5</v>
      </c>
    </row>
    <row r="18" spans="1:8" ht="15.75">
      <c r="A18" s="3" t="s">
        <v>3</v>
      </c>
      <c r="B18" s="59" t="s">
        <v>82</v>
      </c>
      <c r="D18" s="48">
        <v>15</v>
      </c>
      <c r="E18" s="6">
        <f>E$19*D18/100</f>
        <v>249.75</v>
      </c>
      <c r="F18" s="6">
        <f>F$19*D18/100</f>
        <v>303</v>
      </c>
      <c r="G18" s="5">
        <f>G$19*D18/100</f>
        <v>303</v>
      </c>
      <c r="H18" s="14">
        <f t="shared" si="0"/>
        <v>151.5</v>
      </c>
    </row>
    <row r="19" spans="1:8" ht="15.75">
      <c r="A19" s="3" t="s">
        <v>5</v>
      </c>
      <c r="C19" s="59">
        <v>20</v>
      </c>
      <c r="D19" s="48"/>
      <c r="E19" s="5">
        <v>1665</v>
      </c>
      <c r="F19" s="5">
        <v>2020</v>
      </c>
      <c r="G19" s="5">
        <f>F19</f>
        <v>2020</v>
      </c>
      <c r="H19" s="14">
        <f t="shared" si="0"/>
        <v>1010</v>
      </c>
    </row>
    <row r="20" spans="1:8" ht="15.75">
      <c r="A20" s="2" t="s">
        <v>69</v>
      </c>
      <c r="D20" s="48"/>
      <c r="E20" s="5"/>
      <c r="F20" s="5"/>
      <c r="G20" s="5">
        <f>F20</f>
        <v>0</v>
      </c>
      <c r="H20" s="14">
        <f t="shared" si="0"/>
        <v>0</v>
      </c>
    </row>
    <row r="21" spans="1:8" ht="15.75">
      <c r="A21" s="3" t="s">
        <v>72</v>
      </c>
      <c r="D21" s="48">
        <v>33</v>
      </c>
      <c r="E21" s="6">
        <f>E$25*D21/100</f>
        <v>472.56</v>
      </c>
      <c r="F21" s="6">
        <f>F$25*D21/100</f>
        <v>626.34</v>
      </c>
      <c r="G21" s="5">
        <f>G$25*D21/100</f>
        <v>626.34</v>
      </c>
      <c r="H21" s="14">
        <f t="shared" si="0"/>
        <v>313.17</v>
      </c>
    </row>
    <row r="22" spans="1:8" ht="15.75">
      <c r="A22" s="3" t="s">
        <v>70</v>
      </c>
      <c r="D22" s="48">
        <v>25</v>
      </c>
      <c r="E22" s="6">
        <f>E$25*D22/100</f>
        <v>358</v>
      </c>
      <c r="F22" s="6">
        <f>F$25*D22/100</f>
        <v>474.5</v>
      </c>
      <c r="G22" s="5">
        <f>G$25*D22/100</f>
        <v>474.5</v>
      </c>
      <c r="H22" s="14">
        <f t="shared" si="0"/>
        <v>237.25</v>
      </c>
    </row>
    <row r="23" spans="1:8" ht="15.75">
      <c r="A23" s="3" t="s">
        <v>71</v>
      </c>
      <c r="D23" s="48">
        <v>25</v>
      </c>
      <c r="E23" s="6">
        <f>E$25*D23/100</f>
        <v>358</v>
      </c>
      <c r="F23" s="6">
        <f>F$25*D23/100</f>
        <v>474.5</v>
      </c>
      <c r="G23" s="5">
        <f>G$25*D23/100</f>
        <v>474.5</v>
      </c>
      <c r="H23" s="14">
        <f t="shared" si="0"/>
        <v>237.25</v>
      </c>
    </row>
    <row r="24" spans="1:8" ht="15.75">
      <c r="A24" s="3" t="s">
        <v>3</v>
      </c>
      <c r="B24" s="59" t="s">
        <v>83</v>
      </c>
      <c r="D24" s="48">
        <v>15</v>
      </c>
      <c r="E24" s="6">
        <f>E$25*D24/100</f>
        <v>214.8</v>
      </c>
      <c r="F24" s="6">
        <f>F$25*D24/100</f>
        <v>284.7</v>
      </c>
      <c r="G24" s="5">
        <f>G$25*D24/100</f>
        <v>284.7</v>
      </c>
      <c r="H24" s="14">
        <f t="shared" si="0"/>
        <v>142.35</v>
      </c>
    </row>
    <row r="25" spans="1:8" ht="15.75">
      <c r="A25" s="3" t="s">
        <v>5</v>
      </c>
      <c r="C25" s="59">
        <v>19</v>
      </c>
      <c r="D25" s="48"/>
      <c r="E25" s="5">
        <v>1432</v>
      </c>
      <c r="F25" s="5">
        <v>1898</v>
      </c>
      <c r="G25" s="5">
        <f>F25</f>
        <v>1898</v>
      </c>
      <c r="H25" s="14">
        <f t="shared" si="0"/>
        <v>949</v>
      </c>
    </row>
    <row r="26" spans="1:8" ht="15.75">
      <c r="A26" s="2" t="s">
        <v>73</v>
      </c>
      <c r="D26" s="48"/>
      <c r="E26" s="5"/>
      <c r="F26" s="5"/>
      <c r="G26" s="5"/>
      <c r="H26" s="14"/>
    </row>
    <row r="27" spans="1:8" ht="15.75">
      <c r="A27" s="3" t="s">
        <v>71</v>
      </c>
      <c r="D27" s="48">
        <v>25</v>
      </c>
      <c r="E27" s="6">
        <f>E$29*D27/100</f>
        <v>335.75</v>
      </c>
      <c r="F27" s="6">
        <f>F$29*D27/100</f>
        <v>445.5</v>
      </c>
      <c r="G27" s="5">
        <f>G$29*D27/100</f>
        <v>416.25</v>
      </c>
      <c r="H27" s="14">
        <f>G27/2</f>
        <v>208.125</v>
      </c>
    </row>
    <row r="28" spans="1:8" ht="15.75">
      <c r="A28" s="3" t="s">
        <v>3</v>
      </c>
      <c r="B28" s="59" t="s">
        <v>84</v>
      </c>
      <c r="D28" s="48">
        <v>15</v>
      </c>
      <c r="E28" s="6">
        <f>E$29*D28/100</f>
        <v>201.45</v>
      </c>
      <c r="F28" s="6">
        <f>F$29*D28/100</f>
        <v>267.3</v>
      </c>
      <c r="G28" s="5">
        <f>G$29*D28/100</f>
        <v>249.75</v>
      </c>
      <c r="H28" s="14">
        <f>G28/2</f>
        <v>124.875</v>
      </c>
    </row>
    <row r="29" spans="1:8" ht="15.75">
      <c r="A29" s="3" t="s">
        <v>5</v>
      </c>
      <c r="C29" s="59">
        <v>17</v>
      </c>
      <c r="D29" s="48"/>
      <c r="E29" s="5">
        <v>1343</v>
      </c>
      <c r="F29" s="5">
        <v>1782</v>
      </c>
      <c r="G29" s="5">
        <v>1665</v>
      </c>
      <c r="H29" s="14">
        <f>G29/2</f>
        <v>832.5</v>
      </c>
    </row>
    <row r="30" spans="1:8" ht="15.75">
      <c r="A30" s="2" t="s">
        <v>74</v>
      </c>
      <c r="D30" s="48"/>
      <c r="E30" s="5"/>
      <c r="F30" s="5"/>
      <c r="G30" s="5"/>
      <c r="H30" s="14"/>
    </row>
    <row r="31" spans="1:8" ht="15.75">
      <c r="A31" s="3" t="s">
        <v>71</v>
      </c>
      <c r="D31" s="48">
        <v>25</v>
      </c>
      <c r="E31" s="6">
        <f>E$33*D31/100</f>
        <v>294.25</v>
      </c>
      <c r="F31" s="6">
        <f>F$33*D31/100</f>
        <v>416.25</v>
      </c>
      <c r="G31" s="5">
        <f>G$33*D31/100</f>
        <v>358</v>
      </c>
      <c r="H31" s="14">
        <f>G31/2</f>
        <v>179</v>
      </c>
    </row>
    <row r="32" spans="1:8" ht="15.75">
      <c r="A32" s="3" t="s">
        <v>3</v>
      </c>
      <c r="B32" s="60" t="s">
        <v>85</v>
      </c>
      <c r="C32" s="60"/>
      <c r="D32" s="48">
        <v>15</v>
      </c>
      <c r="E32" s="6">
        <f>E$33*D32/100</f>
        <v>176.55</v>
      </c>
      <c r="F32" s="6">
        <f>F$33*D32/100</f>
        <v>249.75</v>
      </c>
      <c r="G32" s="5">
        <f>G$33*D32/100</f>
        <v>214.8</v>
      </c>
      <c r="H32" s="14">
        <f>G32/2</f>
        <v>107.4</v>
      </c>
    </row>
    <row r="33" spans="1:8" ht="15.75">
      <c r="A33" s="3" t="s">
        <v>5</v>
      </c>
      <c r="C33" s="59">
        <v>15</v>
      </c>
      <c r="D33" s="48"/>
      <c r="E33" s="5">
        <v>1177</v>
      </c>
      <c r="F33" s="5">
        <v>1665</v>
      </c>
      <c r="G33" s="5">
        <v>1432</v>
      </c>
      <c r="H33" s="14">
        <f>G33/2</f>
        <v>716</v>
      </c>
    </row>
    <row r="34" spans="1:8" ht="15.75">
      <c r="A34" s="2" t="s">
        <v>75</v>
      </c>
      <c r="D34" s="48"/>
      <c r="E34" s="5"/>
      <c r="F34" s="5"/>
      <c r="G34" s="5"/>
      <c r="H34" s="14"/>
    </row>
    <row r="35" spans="1:8" ht="15.75">
      <c r="A35" s="3" t="s">
        <v>71</v>
      </c>
      <c r="D35" s="48">
        <v>25</v>
      </c>
      <c r="E35" s="6">
        <f>E$37*D35/100</f>
        <v>252.5</v>
      </c>
      <c r="F35" s="6">
        <f>F$37*D35/100</f>
        <v>387</v>
      </c>
      <c r="G35" s="5">
        <f>G$37*D35/100</f>
        <v>315</v>
      </c>
      <c r="H35" s="14">
        <f>G35/2</f>
        <v>157.5</v>
      </c>
    </row>
    <row r="36" spans="1:8" ht="15.75">
      <c r="A36" s="3" t="s">
        <v>3</v>
      </c>
      <c r="B36" s="60" t="s">
        <v>86</v>
      </c>
      <c r="C36" s="60"/>
      <c r="D36" s="48">
        <v>15</v>
      </c>
      <c r="E36" s="6">
        <f>E$37*D36/100</f>
        <v>151.5</v>
      </c>
      <c r="F36" s="6">
        <f>F$37*D36/100</f>
        <v>232.2</v>
      </c>
      <c r="G36" s="5">
        <f>G$37*D36/100</f>
        <v>189</v>
      </c>
      <c r="H36" s="14">
        <f>G36/2</f>
        <v>94.5</v>
      </c>
    </row>
    <row r="37" spans="1:8" ht="15.75">
      <c r="A37" s="3" t="s">
        <v>5</v>
      </c>
      <c r="C37" s="59">
        <v>13</v>
      </c>
      <c r="D37" s="48"/>
      <c r="E37" s="5">
        <v>1010</v>
      </c>
      <c r="F37" s="5">
        <v>1548</v>
      </c>
      <c r="G37" s="5">
        <v>1260</v>
      </c>
      <c r="H37" s="14">
        <f>G37/2</f>
        <v>630</v>
      </c>
    </row>
    <row r="38" spans="1:8" ht="15.75" customHeight="1">
      <c r="A38" s="56" t="s">
        <v>11</v>
      </c>
      <c r="D38" s="49"/>
      <c r="E38" s="51"/>
      <c r="F38" s="51"/>
      <c r="G38" s="51"/>
      <c r="H38" s="14"/>
    </row>
    <row r="39" spans="1:8" ht="15.75">
      <c r="A39" s="2" t="s">
        <v>36</v>
      </c>
      <c r="B39" s="60" t="s">
        <v>87</v>
      </c>
      <c r="C39" s="59">
        <v>14</v>
      </c>
      <c r="D39" s="48"/>
      <c r="E39" s="5">
        <v>960</v>
      </c>
      <c r="F39" s="5">
        <v>1343</v>
      </c>
      <c r="G39" s="5">
        <f>F39</f>
        <v>1343</v>
      </c>
      <c r="H39" s="14">
        <f>G39/2</f>
        <v>671.5</v>
      </c>
    </row>
    <row r="40" spans="1:8" ht="15.75">
      <c r="A40" s="2" t="s">
        <v>56</v>
      </c>
      <c r="B40" s="60" t="s">
        <v>88</v>
      </c>
      <c r="C40" s="59">
        <v>13</v>
      </c>
      <c r="D40" s="48"/>
      <c r="E40" s="5">
        <v>1177</v>
      </c>
      <c r="F40" s="5">
        <v>1260</v>
      </c>
      <c r="G40" s="5">
        <f>F40</f>
        <v>1260</v>
      </c>
      <c r="H40" s="14">
        <f>G40/2</f>
        <v>630</v>
      </c>
    </row>
    <row r="41" spans="1:8" ht="15.75">
      <c r="A41" s="3" t="s">
        <v>14</v>
      </c>
      <c r="B41" s="60" t="s">
        <v>89</v>
      </c>
      <c r="C41" s="59">
        <v>12</v>
      </c>
      <c r="D41" s="48"/>
      <c r="E41" s="5">
        <v>1093</v>
      </c>
      <c r="F41" s="5">
        <v>1177</v>
      </c>
      <c r="G41" s="5">
        <f>F41</f>
        <v>1177</v>
      </c>
      <c r="H41" s="14">
        <f>G41/2</f>
        <v>588.5</v>
      </c>
    </row>
    <row r="42" spans="1:8" ht="15.75">
      <c r="A42" s="3" t="s">
        <v>15</v>
      </c>
      <c r="B42" s="60" t="s">
        <v>90</v>
      </c>
      <c r="C42" s="59">
        <v>11</v>
      </c>
      <c r="D42" s="48"/>
      <c r="E42" s="5">
        <v>910</v>
      </c>
      <c r="F42" s="5">
        <v>1093</v>
      </c>
      <c r="G42" s="5">
        <f>F42</f>
        <v>1093</v>
      </c>
      <c r="H42" s="14">
        <f>G42/2</f>
        <v>546.5</v>
      </c>
    </row>
    <row r="43" spans="1:8" ht="15.75">
      <c r="A43" s="2" t="s">
        <v>16</v>
      </c>
      <c r="B43" s="60" t="s">
        <v>91</v>
      </c>
      <c r="C43" s="59">
        <v>12</v>
      </c>
      <c r="D43" s="48"/>
      <c r="E43" s="5"/>
      <c r="F43" s="5">
        <v>1177</v>
      </c>
      <c r="G43" s="5">
        <f>F43</f>
        <v>1177</v>
      </c>
      <c r="H43" s="14">
        <f>G43/2</f>
        <v>588.5</v>
      </c>
    </row>
    <row r="44" spans="1:8" ht="15.75">
      <c r="A44" s="2" t="s">
        <v>17</v>
      </c>
      <c r="D44" s="48"/>
      <c r="E44" s="5"/>
      <c r="F44" s="5"/>
      <c r="G44" s="5"/>
      <c r="H44" s="14"/>
    </row>
    <row r="45" spans="1:8" ht="15.75">
      <c r="A45" s="3" t="s">
        <v>13</v>
      </c>
      <c r="B45" s="60" t="s">
        <v>92</v>
      </c>
      <c r="C45" s="59">
        <v>10</v>
      </c>
      <c r="D45" s="48"/>
      <c r="E45" s="5">
        <v>960</v>
      </c>
      <c r="F45" s="5">
        <v>1010</v>
      </c>
      <c r="G45" s="5">
        <f>F45</f>
        <v>1010</v>
      </c>
      <c r="H45" s="14">
        <f>G45/2</f>
        <v>505</v>
      </c>
    </row>
    <row r="46" spans="1:8" ht="15.75">
      <c r="A46" s="3" t="s">
        <v>14</v>
      </c>
      <c r="B46" s="60" t="s">
        <v>93</v>
      </c>
      <c r="C46" s="59">
        <v>9</v>
      </c>
      <c r="D46" s="48"/>
      <c r="E46" s="5">
        <v>910</v>
      </c>
      <c r="F46" s="5">
        <v>960</v>
      </c>
      <c r="G46" s="5">
        <f>F46</f>
        <v>960</v>
      </c>
      <c r="H46" s="14">
        <f>G46/2</f>
        <v>480</v>
      </c>
    </row>
    <row r="47" spans="1:8" ht="15.75">
      <c r="A47" s="3" t="s">
        <v>15</v>
      </c>
      <c r="B47" s="60" t="s">
        <v>94</v>
      </c>
      <c r="C47" s="59">
        <v>8</v>
      </c>
      <c r="D47" s="48"/>
      <c r="E47" s="5">
        <v>855</v>
      </c>
      <c r="F47" s="5">
        <v>910</v>
      </c>
      <c r="G47" s="5">
        <f>F47</f>
        <v>910</v>
      </c>
      <c r="H47" s="14">
        <f>G47/2</f>
        <v>455</v>
      </c>
    </row>
    <row r="48" spans="1:8" ht="21" customHeight="1">
      <c r="A48" s="56" t="s">
        <v>18</v>
      </c>
      <c r="D48" s="49"/>
      <c r="E48" s="51"/>
      <c r="F48" s="51"/>
      <c r="G48" s="51"/>
      <c r="H48" s="14"/>
    </row>
    <row r="49" spans="1:8" ht="15.75">
      <c r="A49" s="2" t="s">
        <v>36</v>
      </c>
      <c r="B49" s="59">
        <v>10</v>
      </c>
      <c r="C49" s="59">
        <v>10</v>
      </c>
      <c r="D49" s="48"/>
      <c r="E49" s="5"/>
      <c r="F49" s="5">
        <v>1010</v>
      </c>
      <c r="G49" s="5">
        <f aca="true" t="shared" si="1" ref="G49:G54">F49</f>
        <v>1010</v>
      </c>
      <c r="H49" s="14">
        <f aca="true" t="shared" si="2" ref="H49:H57">G49/2</f>
        <v>505</v>
      </c>
    </row>
    <row r="50" spans="1:8" ht="15.75">
      <c r="A50" s="2" t="s">
        <v>57</v>
      </c>
      <c r="B50" s="59">
        <v>9</v>
      </c>
      <c r="C50" s="59">
        <v>9</v>
      </c>
      <c r="D50" s="48"/>
      <c r="E50" s="5"/>
      <c r="F50" s="5">
        <v>960</v>
      </c>
      <c r="G50" s="5">
        <f t="shared" si="1"/>
        <v>960</v>
      </c>
      <c r="H50" s="14">
        <f t="shared" si="2"/>
        <v>480</v>
      </c>
    </row>
    <row r="51" spans="1:8" ht="15.75">
      <c r="A51" s="3" t="s">
        <v>14</v>
      </c>
      <c r="B51" s="59">
        <v>8</v>
      </c>
      <c r="C51" s="59">
        <v>8</v>
      </c>
      <c r="D51" s="48"/>
      <c r="E51" s="5"/>
      <c r="F51" s="5">
        <v>910</v>
      </c>
      <c r="G51" s="5">
        <f t="shared" si="1"/>
        <v>910</v>
      </c>
      <c r="H51" s="14">
        <f t="shared" si="2"/>
        <v>455</v>
      </c>
    </row>
    <row r="52" spans="1:9" ht="15.75">
      <c r="A52" s="3" t="s">
        <v>19</v>
      </c>
      <c r="B52" s="59">
        <v>7</v>
      </c>
      <c r="C52" s="59">
        <v>7</v>
      </c>
      <c r="D52" s="48"/>
      <c r="E52" s="23"/>
      <c r="F52" s="23">
        <v>855</v>
      </c>
      <c r="G52" s="5">
        <f t="shared" si="1"/>
        <v>855</v>
      </c>
      <c r="H52" s="14">
        <f t="shared" si="2"/>
        <v>427.5</v>
      </c>
      <c r="I52" s="73">
        <v>869</v>
      </c>
    </row>
    <row r="53" spans="1:9" ht="15.75">
      <c r="A53" s="2" t="s">
        <v>20</v>
      </c>
      <c r="B53" s="59">
        <v>6</v>
      </c>
      <c r="C53" s="59">
        <v>6</v>
      </c>
      <c r="D53" s="48"/>
      <c r="E53" s="23"/>
      <c r="F53" s="23">
        <v>805</v>
      </c>
      <c r="G53" s="5">
        <f t="shared" si="1"/>
        <v>805</v>
      </c>
      <c r="H53" s="14">
        <f t="shared" si="2"/>
        <v>402.5</v>
      </c>
      <c r="I53" s="73">
        <v>869</v>
      </c>
    </row>
    <row r="54" spans="1:9" ht="15.75">
      <c r="A54" s="2" t="s">
        <v>21</v>
      </c>
      <c r="B54" s="59">
        <v>5</v>
      </c>
      <c r="C54" s="59">
        <v>5</v>
      </c>
      <c r="D54" s="48"/>
      <c r="E54" s="23"/>
      <c r="F54" s="23">
        <v>755</v>
      </c>
      <c r="G54" s="5">
        <f t="shared" si="1"/>
        <v>755</v>
      </c>
      <c r="H54" s="14">
        <f t="shared" si="2"/>
        <v>377.5</v>
      </c>
      <c r="I54" s="73">
        <v>869</v>
      </c>
    </row>
    <row r="55" spans="1:9" ht="15.75">
      <c r="A55" s="2" t="s">
        <v>22</v>
      </c>
      <c r="B55" s="60" t="s">
        <v>95</v>
      </c>
      <c r="C55" s="59">
        <v>5</v>
      </c>
      <c r="D55" s="48"/>
      <c r="E55" s="23">
        <v>705</v>
      </c>
      <c r="F55" s="23">
        <v>755</v>
      </c>
      <c r="G55" s="5">
        <v>741</v>
      </c>
      <c r="H55" s="14">
        <f t="shared" si="2"/>
        <v>370.5</v>
      </c>
      <c r="I55" s="73">
        <v>869</v>
      </c>
    </row>
    <row r="56" spans="1:8" ht="15.75">
      <c r="A56" s="2" t="s">
        <v>23</v>
      </c>
      <c r="B56" s="59">
        <v>9</v>
      </c>
      <c r="C56" s="59">
        <v>9</v>
      </c>
      <c r="D56" s="48"/>
      <c r="E56" s="5"/>
      <c r="F56" s="5">
        <v>960</v>
      </c>
      <c r="G56" s="5">
        <f>F56</f>
        <v>960</v>
      </c>
      <c r="H56" s="14">
        <f t="shared" si="2"/>
        <v>480</v>
      </c>
    </row>
    <row r="57" spans="1:8" ht="15.75">
      <c r="A57" s="2" t="s">
        <v>24</v>
      </c>
      <c r="B57" s="59">
        <v>8</v>
      </c>
      <c r="C57" s="59">
        <v>8</v>
      </c>
      <c r="D57" s="45"/>
      <c r="E57" s="5"/>
      <c r="F57" s="5">
        <v>910</v>
      </c>
      <c r="G57" s="5">
        <f>F57</f>
        <v>910</v>
      </c>
      <c r="H57" s="5">
        <f t="shared" si="2"/>
        <v>455</v>
      </c>
    </row>
    <row r="58" spans="2:23" ht="15.75">
      <c r="B58" s="61"/>
      <c r="C58" s="61"/>
      <c r="D58" s="62"/>
      <c r="E58" s="63"/>
      <c r="F58" s="63"/>
      <c r="G58" s="63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</row>
    <row r="59" spans="1:23" ht="15.75">
      <c r="A59" s="1" t="s">
        <v>27</v>
      </c>
      <c r="B59" s="61"/>
      <c r="C59" s="61"/>
      <c r="D59" s="62"/>
      <c r="E59" s="63"/>
      <c r="F59" s="63"/>
      <c r="G59" s="63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</row>
    <row r="60" spans="2:23" ht="15.75">
      <c r="B60" s="61"/>
      <c r="C60" s="61"/>
      <c r="D60" s="62"/>
      <c r="E60" s="63"/>
      <c r="F60" s="63"/>
      <c r="G60" s="63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</row>
    <row r="61" spans="1:23" ht="15.75" customHeight="1">
      <c r="A61" s="1" t="s">
        <v>28</v>
      </c>
      <c r="B61" s="61"/>
      <c r="C61" s="61"/>
      <c r="D61" s="62"/>
      <c r="E61" s="63"/>
      <c r="F61" s="63"/>
      <c r="G61" s="63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</row>
    <row r="62" spans="1:23" ht="15.75">
      <c r="A62" s="1" t="s">
        <v>96</v>
      </c>
      <c r="B62" s="61"/>
      <c r="C62" s="61"/>
      <c r="D62" s="62"/>
      <c r="E62" s="63"/>
      <c r="F62" s="63"/>
      <c r="G62" s="63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</row>
    <row r="63" spans="2:23" ht="15.75" customHeight="1">
      <c r="B63" s="61"/>
      <c r="C63" s="61"/>
      <c r="D63" s="62"/>
      <c r="E63" s="63"/>
      <c r="F63" s="63"/>
      <c r="G63" s="63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</row>
    <row r="64" spans="2:23" ht="15.75">
      <c r="B64" s="61"/>
      <c r="C64" s="61"/>
      <c r="D64" s="62"/>
      <c r="E64" s="63"/>
      <c r="F64" s="63"/>
      <c r="G64" s="63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</row>
    <row r="65" spans="2:23" ht="15.75" customHeight="1">
      <c r="B65" s="61"/>
      <c r="C65" s="61"/>
      <c r="D65" s="62"/>
      <c r="E65" s="63"/>
      <c r="F65" s="63"/>
      <c r="G65" s="63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</row>
    <row r="66" spans="2:23" ht="15.75">
      <c r="B66" s="61"/>
      <c r="C66" s="61"/>
      <c r="D66" s="62"/>
      <c r="E66" s="63"/>
      <c r="F66" s="63"/>
      <c r="G66" s="63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</row>
    <row r="67" spans="2:23" ht="15.75">
      <c r="B67" s="61"/>
      <c r="C67" s="61"/>
      <c r="D67" s="62"/>
      <c r="E67" s="63"/>
      <c r="F67" s="63"/>
      <c r="G67" s="63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</row>
    <row r="68" spans="2:23" ht="15.75">
      <c r="B68" s="61"/>
      <c r="C68" s="61"/>
      <c r="D68" s="62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</row>
    <row r="69" spans="2:23" ht="15.75">
      <c r="B69" s="61"/>
      <c r="C69" s="61"/>
      <c r="D69" s="62"/>
      <c r="E69" s="63"/>
      <c r="F69" s="63"/>
      <c r="G69" s="63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</row>
    <row r="70" spans="2:23" ht="15.75">
      <c r="B70" s="61"/>
      <c r="C70" s="61"/>
      <c r="D70" s="62"/>
      <c r="E70" s="64"/>
      <c r="F70" s="63"/>
      <c r="G70" s="63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</row>
    <row r="71" spans="2:23" ht="15.75">
      <c r="B71" s="61"/>
      <c r="C71" s="61"/>
      <c r="D71" s="62"/>
      <c r="E71" s="64"/>
      <c r="F71" s="63"/>
      <c r="G71" s="63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</row>
    <row r="72" spans="2:23" ht="15.75">
      <c r="B72" s="61"/>
      <c r="C72" s="61"/>
      <c r="D72" s="62"/>
      <c r="E72" s="64"/>
      <c r="F72" s="63"/>
      <c r="G72" s="63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</row>
    <row r="73" spans="2:23" ht="15.75">
      <c r="B73" s="61"/>
      <c r="C73" s="61"/>
      <c r="D73" s="62"/>
      <c r="E73" s="64"/>
      <c r="F73" s="63"/>
      <c r="G73" s="63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</row>
    <row r="74" spans="2:23" ht="15.75">
      <c r="B74" s="61"/>
      <c r="C74" s="61"/>
      <c r="D74" s="62"/>
      <c r="E74" s="64"/>
      <c r="F74" s="63"/>
      <c r="G74" s="63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</row>
    <row r="75" spans="2:23" ht="15.75">
      <c r="B75" s="61"/>
      <c r="C75" s="61"/>
      <c r="D75" s="62"/>
      <c r="E75" s="64"/>
      <c r="F75" s="63"/>
      <c r="G75" s="63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</row>
    <row r="76" spans="2:23" ht="15.75">
      <c r="B76" s="61"/>
      <c r="C76" s="61"/>
      <c r="D76" s="62"/>
      <c r="E76" s="64"/>
      <c r="F76" s="63"/>
      <c r="G76" s="63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</row>
    <row r="77" spans="2:23" ht="15.75">
      <c r="B77" s="61"/>
      <c r="C77" s="61"/>
      <c r="D77" s="62"/>
      <c r="E77" s="64"/>
      <c r="F77" s="63"/>
      <c r="G77" s="63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</row>
    <row r="78" spans="2:23" ht="15.75">
      <c r="B78" s="61"/>
      <c r="C78" s="61"/>
      <c r="D78" s="62"/>
      <c r="E78" s="64"/>
      <c r="F78" s="63"/>
      <c r="G78" s="63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</row>
  </sheetData>
  <sheetProtection/>
  <mergeCells count="5">
    <mergeCell ref="A1:A3"/>
    <mergeCell ref="B1:C1"/>
    <mergeCell ref="D1:D2"/>
    <mergeCell ref="E1:H1"/>
    <mergeCell ref="E2:F2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I4" sqref="I4"/>
    </sheetView>
  </sheetViews>
  <sheetFormatPr defaultColWidth="8.796875" defaultRowHeight="15"/>
  <cols>
    <col min="1" max="1" width="10.59765625" style="66" customWidth="1"/>
    <col min="2" max="2" width="15.5" style="66" customWidth="1"/>
    <col min="3" max="3" width="16" style="66" hidden="1" customWidth="1"/>
    <col min="4" max="4" width="13.8984375" style="66" hidden="1" customWidth="1"/>
    <col min="5" max="5" width="16" style="66" bestFit="1" customWidth="1"/>
    <col min="6" max="6" width="13.8984375" style="66" customWidth="1"/>
    <col min="7" max="7" width="10.5" style="66" customWidth="1"/>
    <col min="8" max="16384" width="9" style="66" customWidth="1"/>
  </cols>
  <sheetData>
    <row r="1" spans="1:7" ht="50.25" thickBot="1">
      <c r="A1" s="67" t="s">
        <v>102</v>
      </c>
      <c r="B1" s="67" t="s">
        <v>124</v>
      </c>
      <c r="C1" s="68" t="s">
        <v>116</v>
      </c>
      <c r="D1" s="68" t="s">
        <v>117</v>
      </c>
      <c r="E1" s="68" t="s">
        <v>138</v>
      </c>
      <c r="F1" s="68" t="s">
        <v>139</v>
      </c>
      <c r="G1" s="71" t="s">
        <v>134</v>
      </c>
    </row>
    <row r="2" spans="1:7" ht="17.25" thickBot="1">
      <c r="A2" s="67">
        <v>1</v>
      </c>
      <c r="B2" s="67">
        <v>1</v>
      </c>
      <c r="C2" s="69">
        <v>460</v>
      </c>
      <c r="D2" s="70">
        <f aca="true" t="shared" si="0" ref="D2:D26">ROUND(C2,0)</f>
        <v>460</v>
      </c>
      <c r="E2" s="69">
        <v>567</v>
      </c>
      <c r="F2" s="70">
        <f aca="true" t="shared" si="1" ref="F2:F26">ROUND(E2,0)</f>
        <v>567</v>
      </c>
      <c r="G2" s="72">
        <v>884</v>
      </c>
    </row>
    <row r="3" spans="1:7" ht="17.25" thickBot="1">
      <c r="A3" s="67">
        <v>2</v>
      </c>
      <c r="B3" s="67">
        <v>1.09</v>
      </c>
      <c r="C3" s="69">
        <f aca="true" t="shared" si="2" ref="C3:C26">$C$2*B3</f>
        <v>501.40000000000003</v>
      </c>
      <c r="D3" s="70">
        <f t="shared" si="0"/>
        <v>501</v>
      </c>
      <c r="E3" s="69">
        <f aca="true" t="shared" si="3" ref="E3:E26">$E$2*B3</f>
        <v>618.0300000000001</v>
      </c>
      <c r="F3" s="70">
        <f t="shared" si="1"/>
        <v>618</v>
      </c>
      <c r="G3" s="72">
        <v>884</v>
      </c>
    </row>
    <row r="4" spans="1:7" ht="17.25" thickBot="1">
      <c r="A4" s="67">
        <v>3</v>
      </c>
      <c r="B4" s="67">
        <v>1.18</v>
      </c>
      <c r="C4" s="69">
        <f t="shared" si="2"/>
        <v>542.8</v>
      </c>
      <c r="D4" s="70">
        <f t="shared" si="0"/>
        <v>543</v>
      </c>
      <c r="E4" s="69">
        <f t="shared" si="3"/>
        <v>669.06</v>
      </c>
      <c r="F4" s="70">
        <f t="shared" si="1"/>
        <v>669</v>
      </c>
      <c r="G4" s="72">
        <v>884</v>
      </c>
    </row>
    <row r="5" spans="1:7" ht="17.25" thickBot="1">
      <c r="A5" s="67">
        <v>4</v>
      </c>
      <c r="B5" s="67">
        <v>1.27</v>
      </c>
      <c r="C5" s="69">
        <f t="shared" si="2"/>
        <v>584.2</v>
      </c>
      <c r="D5" s="70">
        <f t="shared" si="0"/>
        <v>584</v>
      </c>
      <c r="E5" s="69">
        <f t="shared" si="3"/>
        <v>720.09</v>
      </c>
      <c r="F5" s="70">
        <f t="shared" si="1"/>
        <v>720</v>
      </c>
      <c r="G5" s="72">
        <v>884</v>
      </c>
    </row>
    <row r="6" spans="1:7" ht="17.25" thickBot="1">
      <c r="A6" s="67">
        <v>5</v>
      </c>
      <c r="B6" s="67">
        <v>1.36</v>
      </c>
      <c r="C6" s="69">
        <f t="shared" si="2"/>
        <v>625.6</v>
      </c>
      <c r="D6" s="70">
        <f t="shared" si="0"/>
        <v>626</v>
      </c>
      <c r="E6" s="69">
        <f t="shared" si="3"/>
        <v>771.12</v>
      </c>
      <c r="F6" s="70">
        <f t="shared" si="1"/>
        <v>771</v>
      </c>
      <c r="G6" s="72">
        <v>884</v>
      </c>
    </row>
    <row r="7" spans="1:7" ht="17.25" thickBot="1">
      <c r="A7" s="67">
        <v>6</v>
      </c>
      <c r="B7" s="67">
        <v>1.45</v>
      </c>
      <c r="C7" s="69">
        <f t="shared" si="2"/>
        <v>667</v>
      </c>
      <c r="D7" s="70">
        <f t="shared" si="0"/>
        <v>667</v>
      </c>
      <c r="E7" s="69">
        <f t="shared" si="3"/>
        <v>822.15</v>
      </c>
      <c r="F7" s="70">
        <f t="shared" si="1"/>
        <v>822</v>
      </c>
      <c r="G7" s="72">
        <v>884</v>
      </c>
    </row>
    <row r="8" spans="1:7" ht="17.25" thickBot="1">
      <c r="A8" s="67">
        <v>7</v>
      </c>
      <c r="B8" s="67">
        <v>1.54</v>
      </c>
      <c r="C8" s="69">
        <f t="shared" si="2"/>
        <v>708.4</v>
      </c>
      <c r="D8" s="70">
        <f t="shared" si="0"/>
        <v>708</v>
      </c>
      <c r="E8" s="69">
        <f t="shared" si="3"/>
        <v>873.1800000000001</v>
      </c>
      <c r="F8" s="70">
        <f t="shared" si="1"/>
        <v>873</v>
      </c>
      <c r="G8" s="72">
        <v>884</v>
      </c>
    </row>
    <row r="9" spans="1:7" ht="17.25" thickBot="1">
      <c r="A9" s="67">
        <v>8</v>
      </c>
      <c r="B9" s="67">
        <v>1.64</v>
      </c>
      <c r="C9" s="69">
        <f t="shared" si="2"/>
        <v>754.4</v>
      </c>
      <c r="D9" s="70">
        <f t="shared" si="0"/>
        <v>754</v>
      </c>
      <c r="E9" s="69">
        <f t="shared" si="3"/>
        <v>929.88</v>
      </c>
      <c r="F9" s="70">
        <f t="shared" si="1"/>
        <v>930</v>
      </c>
      <c r="G9" s="72"/>
    </row>
    <row r="10" spans="1:7" ht="17.25" thickBot="1">
      <c r="A10" s="67">
        <v>9</v>
      </c>
      <c r="B10" s="67">
        <v>1.73</v>
      </c>
      <c r="C10" s="69">
        <f t="shared" si="2"/>
        <v>795.8</v>
      </c>
      <c r="D10" s="70">
        <f t="shared" si="0"/>
        <v>796</v>
      </c>
      <c r="E10" s="69">
        <f t="shared" si="3"/>
        <v>980.91</v>
      </c>
      <c r="F10" s="70">
        <f t="shared" si="1"/>
        <v>981</v>
      </c>
      <c r="G10" s="72"/>
    </row>
    <row r="11" spans="1:7" ht="17.25" thickBot="1">
      <c r="A11" s="67">
        <v>10</v>
      </c>
      <c r="B11" s="67">
        <v>1.82</v>
      </c>
      <c r="C11" s="69">
        <f t="shared" si="2"/>
        <v>837.2</v>
      </c>
      <c r="D11" s="70">
        <f t="shared" si="0"/>
        <v>837</v>
      </c>
      <c r="E11" s="69">
        <f t="shared" si="3"/>
        <v>1031.94</v>
      </c>
      <c r="F11" s="70">
        <f t="shared" si="1"/>
        <v>1032</v>
      </c>
      <c r="G11" s="72"/>
    </row>
    <row r="12" spans="1:7" ht="17.25" thickBot="1">
      <c r="A12" s="67">
        <v>11</v>
      </c>
      <c r="B12" s="67">
        <v>1.97</v>
      </c>
      <c r="C12" s="69">
        <f t="shared" si="2"/>
        <v>906.1999999999999</v>
      </c>
      <c r="D12" s="70">
        <f t="shared" si="0"/>
        <v>906</v>
      </c>
      <c r="E12" s="69">
        <f t="shared" si="3"/>
        <v>1116.99</v>
      </c>
      <c r="F12" s="70">
        <f t="shared" si="1"/>
        <v>1117</v>
      </c>
      <c r="G12" s="72"/>
    </row>
    <row r="13" spans="1:7" ht="17.25" thickBot="1">
      <c r="A13" s="67">
        <v>12</v>
      </c>
      <c r="B13" s="67">
        <v>2.12</v>
      </c>
      <c r="C13" s="69">
        <f t="shared" si="2"/>
        <v>975.2</v>
      </c>
      <c r="D13" s="70">
        <f t="shared" si="0"/>
        <v>975</v>
      </c>
      <c r="E13" s="69">
        <f t="shared" si="3"/>
        <v>1202.04</v>
      </c>
      <c r="F13" s="70">
        <f t="shared" si="1"/>
        <v>1202</v>
      </c>
      <c r="G13" s="72"/>
    </row>
    <row r="14" spans="1:7" ht="17.25" thickBot="1">
      <c r="A14" s="67">
        <v>13</v>
      </c>
      <c r="B14" s="67">
        <v>2.27</v>
      </c>
      <c r="C14" s="69">
        <f t="shared" si="2"/>
        <v>1044.2</v>
      </c>
      <c r="D14" s="70">
        <f t="shared" si="0"/>
        <v>1044</v>
      </c>
      <c r="E14" s="69">
        <f t="shared" si="3"/>
        <v>1287.09</v>
      </c>
      <c r="F14" s="70">
        <f t="shared" si="1"/>
        <v>1287</v>
      </c>
      <c r="G14" s="72"/>
    </row>
    <row r="15" spans="1:7" ht="17.25" thickBot="1">
      <c r="A15" s="67">
        <v>14</v>
      </c>
      <c r="B15" s="67">
        <v>2.42</v>
      </c>
      <c r="C15" s="69">
        <f t="shared" si="2"/>
        <v>1113.2</v>
      </c>
      <c r="D15" s="70">
        <f t="shared" si="0"/>
        <v>1113</v>
      </c>
      <c r="E15" s="69">
        <f t="shared" si="3"/>
        <v>1372.1399999999999</v>
      </c>
      <c r="F15" s="70">
        <f t="shared" si="1"/>
        <v>1372</v>
      </c>
      <c r="G15" s="72"/>
    </row>
    <row r="16" spans="1:7" ht="17.25" thickBot="1">
      <c r="A16" s="67">
        <v>15</v>
      </c>
      <c r="B16" s="67">
        <v>2.58</v>
      </c>
      <c r="C16" s="69">
        <f t="shared" si="2"/>
        <v>1186.8</v>
      </c>
      <c r="D16" s="70">
        <f t="shared" si="0"/>
        <v>1187</v>
      </c>
      <c r="E16" s="69">
        <f t="shared" si="3"/>
        <v>1462.8600000000001</v>
      </c>
      <c r="F16" s="70">
        <f t="shared" si="1"/>
        <v>1463</v>
      </c>
      <c r="G16" s="72"/>
    </row>
    <row r="17" spans="1:7" ht="17.25" thickBot="1">
      <c r="A17" s="67">
        <v>16</v>
      </c>
      <c r="B17" s="67">
        <v>2.79</v>
      </c>
      <c r="C17" s="69">
        <f t="shared" si="2"/>
        <v>1283.4</v>
      </c>
      <c r="D17" s="70">
        <f t="shared" si="0"/>
        <v>1283</v>
      </c>
      <c r="E17" s="69">
        <f t="shared" si="3"/>
        <v>1581.93</v>
      </c>
      <c r="F17" s="70">
        <f t="shared" si="1"/>
        <v>1582</v>
      </c>
      <c r="G17" s="72"/>
    </row>
    <row r="18" spans="1:7" ht="17.25" thickBot="1">
      <c r="A18" s="67">
        <v>17</v>
      </c>
      <c r="B18" s="67">
        <v>3</v>
      </c>
      <c r="C18" s="69">
        <f t="shared" si="2"/>
        <v>1380</v>
      </c>
      <c r="D18" s="70">
        <f t="shared" si="0"/>
        <v>1380</v>
      </c>
      <c r="E18" s="69">
        <f t="shared" si="3"/>
        <v>1701</v>
      </c>
      <c r="F18" s="70">
        <f t="shared" si="1"/>
        <v>1701</v>
      </c>
      <c r="G18" s="72"/>
    </row>
    <row r="19" spans="1:7" ht="17.25" thickBot="1">
      <c r="A19" s="67">
        <v>18</v>
      </c>
      <c r="B19" s="67">
        <v>3.21</v>
      </c>
      <c r="C19" s="69">
        <f t="shared" si="2"/>
        <v>1476.6</v>
      </c>
      <c r="D19" s="70">
        <f t="shared" si="0"/>
        <v>1477</v>
      </c>
      <c r="E19" s="69">
        <f t="shared" si="3"/>
        <v>1820.07</v>
      </c>
      <c r="F19" s="70">
        <f t="shared" si="1"/>
        <v>1820</v>
      </c>
      <c r="G19" s="72"/>
    </row>
    <row r="20" spans="1:7" ht="17.25" thickBot="1">
      <c r="A20" s="67">
        <v>19</v>
      </c>
      <c r="B20" s="67">
        <v>3.42</v>
      </c>
      <c r="C20" s="69">
        <f t="shared" si="2"/>
        <v>1573.2</v>
      </c>
      <c r="D20" s="70">
        <f t="shared" si="0"/>
        <v>1573</v>
      </c>
      <c r="E20" s="69">
        <f t="shared" si="3"/>
        <v>1939.1399999999999</v>
      </c>
      <c r="F20" s="70">
        <f t="shared" si="1"/>
        <v>1939</v>
      </c>
      <c r="G20" s="72"/>
    </row>
    <row r="21" spans="1:7" ht="17.25" thickBot="1">
      <c r="A21" s="67">
        <v>20</v>
      </c>
      <c r="B21" s="67">
        <v>3.64</v>
      </c>
      <c r="C21" s="69">
        <f t="shared" si="2"/>
        <v>1674.4</v>
      </c>
      <c r="D21" s="70">
        <f t="shared" si="0"/>
        <v>1674</v>
      </c>
      <c r="E21" s="69">
        <f t="shared" si="3"/>
        <v>2063.88</v>
      </c>
      <c r="F21" s="70">
        <f t="shared" si="1"/>
        <v>2064</v>
      </c>
      <c r="G21" s="72"/>
    </row>
    <row r="22" spans="1:7" ht="17.25" thickBot="1">
      <c r="A22" s="67">
        <v>21</v>
      </c>
      <c r="B22" s="67">
        <v>3.85</v>
      </c>
      <c r="C22" s="69">
        <f t="shared" si="2"/>
        <v>1771</v>
      </c>
      <c r="D22" s="70">
        <f t="shared" si="0"/>
        <v>1771</v>
      </c>
      <c r="E22" s="69">
        <f t="shared" si="3"/>
        <v>2182.9500000000003</v>
      </c>
      <c r="F22" s="70">
        <f t="shared" si="1"/>
        <v>2183</v>
      </c>
      <c r="G22" s="72"/>
    </row>
    <row r="23" spans="1:7" ht="17.25" thickBot="1">
      <c r="A23" s="67">
        <v>22</v>
      </c>
      <c r="B23" s="67">
        <v>4.06</v>
      </c>
      <c r="C23" s="69">
        <f t="shared" si="2"/>
        <v>1867.6</v>
      </c>
      <c r="D23" s="70">
        <f t="shared" si="0"/>
        <v>1868</v>
      </c>
      <c r="E23" s="69">
        <f t="shared" si="3"/>
        <v>2302.02</v>
      </c>
      <c r="F23" s="70">
        <f t="shared" si="1"/>
        <v>2302</v>
      </c>
      <c r="G23" s="72"/>
    </row>
    <row r="24" spans="1:7" ht="17.25" thickBot="1">
      <c r="A24" s="67">
        <v>23</v>
      </c>
      <c r="B24" s="67">
        <v>4.27</v>
      </c>
      <c r="C24" s="69">
        <f t="shared" si="2"/>
        <v>1964.1999999999998</v>
      </c>
      <c r="D24" s="70">
        <f t="shared" si="0"/>
        <v>1964</v>
      </c>
      <c r="E24" s="69">
        <f t="shared" si="3"/>
        <v>2421.0899999999997</v>
      </c>
      <c r="F24" s="70">
        <f t="shared" si="1"/>
        <v>2421</v>
      </c>
      <c r="G24" s="72"/>
    </row>
    <row r="25" spans="1:7" ht="17.25" thickBot="1">
      <c r="A25" s="67">
        <v>24</v>
      </c>
      <c r="B25" s="67">
        <v>4.36</v>
      </c>
      <c r="C25" s="69">
        <f t="shared" si="2"/>
        <v>2005.6000000000001</v>
      </c>
      <c r="D25" s="70">
        <f t="shared" si="0"/>
        <v>2006</v>
      </c>
      <c r="E25" s="69">
        <f t="shared" si="3"/>
        <v>2472.1200000000003</v>
      </c>
      <c r="F25" s="70">
        <f t="shared" si="1"/>
        <v>2472</v>
      </c>
      <c r="G25" s="72"/>
    </row>
    <row r="26" spans="1:7" ht="17.25" thickBot="1">
      <c r="A26" s="67">
        <v>25</v>
      </c>
      <c r="B26" s="67">
        <v>4.51</v>
      </c>
      <c r="C26" s="69">
        <f t="shared" si="2"/>
        <v>2074.6</v>
      </c>
      <c r="D26" s="70">
        <f t="shared" si="0"/>
        <v>2075</v>
      </c>
      <c r="E26" s="69">
        <f t="shared" si="3"/>
        <v>2557.17</v>
      </c>
      <c r="F26" s="70">
        <f t="shared" si="1"/>
        <v>2557</v>
      </c>
      <c r="G26" s="7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zoomScalePageLayoutView="0" workbookViewId="0" topLeftCell="A1">
      <pane xSplit="3" ySplit="2" topLeftCell="D4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52" sqref="G52"/>
    </sheetView>
  </sheetViews>
  <sheetFormatPr defaultColWidth="8.796875" defaultRowHeight="15"/>
  <cols>
    <col min="1" max="1" width="30.3984375" style="1" customWidth="1"/>
    <col min="2" max="2" width="6.59765625" style="59" customWidth="1"/>
    <col min="3" max="3" width="6.5" style="59" customWidth="1"/>
    <col min="4" max="4" width="6.69921875" style="50" customWidth="1"/>
    <col min="5" max="5" width="9" style="1" customWidth="1"/>
    <col min="6" max="6" width="9" style="6" customWidth="1"/>
    <col min="7" max="7" width="9.69921875" style="6" customWidth="1"/>
    <col min="8" max="16384" width="9" style="1" customWidth="1"/>
  </cols>
  <sheetData>
    <row r="1" spans="1:8" ht="33" customHeight="1">
      <c r="A1" s="118" t="s">
        <v>51</v>
      </c>
      <c r="B1" s="123" t="s">
        <v>97</v>
      </c>
      <c r="C1" s="124"/>
      <c r="D1" s="125" t="s">
        <v>79</v>
      </c>
      <c r="E1" s="115" t="s">
        <v>140</v>
      </c>
      <c r="F1" s="116"/>
      <c r="G1" s="116"/>
      <c r="H1" s="117"/>
    </row>
    <row r="2" spans="1:8" ht="64.5" customHeight="1">
      <c r="A2" s="119"/>
      <c r="B2" s="59" t="s">
        <v>98</v>
      </c>
      <c r="C2" s="59" t="s">
        <v>99</v>
      </c>
      <c r="D2" s="126"/>
      <c r="E2" s="91" t="s">
        <v>46</v>
      </c>
      <c r="F2" s="91"/>
      <c r="G2" s="10" t="s">
        <v>48</v>
      </c>
      <c r="H2" s="57" t="s">
        <v>49</v>
      </c>
    </row>
    <row r="3" spans="1:8" ht="15.75">
      <c r="A3" s="120"/>
      <c r="D3" s="48" t="s">
        <v>76</v>
      </c>
      <c r="E3" s="53" t="s">
        <v>9</v>
      </c>
      <c r="F3" s="52" t="s">
        <v>10</v>
      </c>
      <c r="G3" s="54"/>
      <c r="H3" s="14"/>
    </row>
    <row r="4" spans="1:8" ht="15.75">
      <c r="A4" s="7" t="s">
        <v>26</v>
      </c>
      <c r="D4" s="47"/>
      <c r="E4" s="7"/>
      <c r="F4" s="8"/>
      <c r="G4" s="22"/>
      <c r="H4" s="14"/>
    </row>
    <row r="5" spans="1:8" ht="15.75">
      <c r="A5" s="3" t="s">
        <v>70</v>
      </c>
      <c r="D5" s="48">
        <v>25</v>
      </c>
      <c r="E5" s="6">
        <f>E$8*D5/100</f>
        <v>425.25</v>
      </c>
      <c r="F5" s="6">
        <f>F$8*D5/100</f>
        <v>516</v>
      </c>
      <c r="G5" s="5">
        <f>G$8*D5/100</f>
        <v>516</v>
      </c>
      <c r="H5" s="14">
        <f>G5/2</f>
        <v>258</v>
      </c>
    </row>
    <row r="6" spans="1:8" ht="15.75">
      <c r="A6" s="3" t="s">
        <v>71</v>
      </c>
      <c r="D6" s="48">
        <v>25</v>
      </c>
      <c r="E6" s="6">
        <f>E$8*D6/100</f>
        <v>425.25</v>
      </c>
      <c r="F6" s="6">
        <f>F$8*D6/100</f>
        <v>516</v>
      </c>
      <c r="G6" s="5">
        <f>G$8*D6/100</f>
        <v>516</v>
      </c>
      <c r="H6" s="14">
        <f>G6/2</f>
        <v>258</v>
      </c>
    </row>
    <row r="7" spans="1:8" ht="15.75">
      <c r="A7" s="3" t="s">
        <v>3</v>
      </c>
      <c r="B7" s="59" t="s">
        <v>82</v>
      </c>
      <c r="D7" s="48">
        <v>15</v>
      </c>
      <c r="E7" s="6">
        <f>E$8*D7/100</f>
        <v>255.15</v>
      </c>
      <c r="F7" s="6">
        <f>F$8*D7/100</f>
        <v>309.6</v>
      </c>
      <c r="G7" s="5">
        <f>G$8*D7/100</f>
        <v>309.6</v>
      </c>
      <c r="H7" s="14">
        <f>G7/2</f>
        <v>154.8</v>
      </c>
    </row>
    <row r="8" spans="1:8" ht="15.75">
      <c r="A8" s="3" t="s">
        <v>5</v>
      </c>
      <c r="C8" s="59">
        <v>20</v>
      </c>
      <c r="D8" s="48"/>
      <c r="E8" s="5">
        <v>1701</v>
      </c>
      <c r="F8" s="5">
        <v>2064</v>
      </c>
      <c r="G8" s="5">
        <f>F8</f>
        <v>2064</v>
      </c>
      <c r="H8" s="14">
        <f>G8/2</f>
        <v>1032</v>
      </c>
    </row>
    <row r="9" spans="1:8" ht="15.75">
      <c r="A9" s="55" t="s">
        <v>37</v>
      </c>
      <c r="D9" s="49"/>
      <c r="E9" s="44"/>
      <c r="F9" s="14"/>
      <c r="G9" s="14"/>
      <c r="H9" s="14"/>
    </row>
    <row r="10" spans="1:8" ht="15.75">
      <c r="A10" s="3" t="s">
        <v>70</v>
      </c>
      <c r="D10" s="48">
        <v>25</v>
      </c>
      <c r="E10" s="6">
        <f>E$13*D10/100</f>
        <v>395.5</v>
      </c>
      <c r="F10" s="6">
        <f>F$13*D10/100</f>
        <v>455</v>
      </c>
      <c r="G10" s="5">
        <f>G$13*D10/100</f>
        <v>455</v>
      </c>
      <c r="H10" s="14">
        <f>G10/2</f>
        <v>227.5</v>
      </c>
    </row>
    <row r="11" spans="1:8" ht="15.75">
      <c r="A11" s="3" t="s">
        <v>71</v>
      </c>
      <c r="D11" s="48">
        <v>25</v>
      </c>
      <c r="E11" s="6">
        <f>E$13*D11/100</f>
        <v>395.5</v>
      </c>
      <c r="F11" s="6">
        <f>F$13*D11/100</f>
        <v>455</v>
      </c>
      <c r="G11" s="5">
        <f>G$13*D11/100</f>
        <v>455</v>
      </c>
      <c r="H11" s="14">
        <f>G11/2</f>
        <v>227.5</v>
      </c>
    </row>
    <row r="12" spans="1:8" ht="15.75">
      <c r="A12" s="3" t="s">
        <v>3</v>
      </c>
      <c r="B12" s="59" t="s">
        <v>81</v>
      </c>
      <c r="D12" s="48">
        <v>15</v>
      </c>
      <c r="E12" s="6">
        <f>E$13*D12/100</f>
        <v>237.3</v>
      </c>
      <c r="F12" s="6">
        <f>F$13*D12/100</f>
        <v>273</v>
      </c>
      <c r="G12" s="5">
        <f>G$13*D12/100</f>
        <v>273</v>
      </c>
      <c r="H12" s="14">
        <f>G12/2</f>
        <v>136.5</v>
      </c>
    </row>
    <row r="13" spans="1:8" ht="15.75">
      <c r="A13" s="3" t="s">
        <v>5</v>
      </c>
      <c r="C13" s="59">
        <v>18</v>
      </c>
      <c r="D13" s="48"/>
      <c r="E13" s="5">
        <v>1582</v>
      </c>
      <c r="F13" s="5">
        <v>1820</v>
      </c>
      <c r="G13" s="5">
        <f>F13</f>
        <v>1820</v>
      </c>
      <c r="H13" s="14">
        <f>G13/2</f>
        <v>910</v>
      </c>
    </row>
    <row r="14" spans="1:8" ht="15.75">
      <c r="A14" s="2" t="s">
        <v>68</v>
      </c>
      <c r="D14" s="48"/>
      <c r="E14" s="5"/>
      <c r="F14" s="5"/>
      <c r="G14" s="5"/>
      <c r="H14" s="14"/>
    </row>
    <row r="15" spans="1:8" ht="15.75">
      <c r="A15" s="3" t="s">
        <v>72</v>
      </c>
      <c r="D15" s="48">
        <v>33</v>
      </c>
      <c r="E15" s="6">
        <f>E$19*D15/100</f>
        <v>561.33</v>
      </c>
      <c r="F15" s="6">
        <f>F$19*D15/100</f>
        <v>681.12</v>
      </c>
      <c r="G15" s="5">
        <f>G$19*D15/100</f>
        <v>681.12</v>
      </c>
      <c r="H15" s="14">
        <f aca="true" t="shared" si="0" ref="H15:H25">G15/2</f>
        <v>340.56</v>
      </c>
    </row>
    <row r="16" spans="1:8" ht="15.75">
      <c r="A16" s="3" t="s">
        <v>70</v>
      </c>
      <c r="D16" s="48">
        <v>25</v>
      </c>
      <c r="E16" s="6">
        <f>E$19*D16/100</f>
        <v>425.25</v>
      </c>
      <c r="F16" s="6">
        <f>F$19*D16/100</f>
        <v>516</v>
      </c>
      <c r="G16" s="5">
        <f>G$19*D16/100</f>
        <v>516</v>
      </c>
      <c r="H16" s="14">
        <f t="shared" si="0"/>
        <v>258</v>
      </c>
    </row>
    <row r="17" spans="1:8" ht="15.75">
      <c r="A17" s="3" t="s">
        <v>71</v>
      </c>
      <c r="D17" s="48">
        <v>25</v>
      </c>
      <c r="E17" s="6">
        <f>E$19*D17/100</f>
        <v>425.25</v>
      </c>
      <c r="F17" s="6">
        <f>F$19*D17/100</f>
        <v>516</v>
      </c>
      <c r="G17" s="5">
        <f>G$19*D17/100</f>
        <v>516</v>
      </c>
      <c r="H17" s="14">
        <f t="shared" si="0"/>
        <v>258</v>
      </c>
    </row>
    <row r="18" spans="1:8" ht="15.75">
      <c r="A18" s="3" t="s">
        <v>3</v>
      </c>
      <c r="B18" s="59" t="s">
        <v>82</v>
      </c>
      <c r="D18" s="48">
        <v>15</v>
      </c>
      <c r="E18" s="6">
        <f>E$19*D18/100</f>
        <v>255.15</v>
      </c>
      <c r="F18" s="6">
        <f>F$19*D18/100</f>
        <v>309.6</v>
      </c>
      <c r="G18" s="5">
        <f>G$19*D18/100</f>
        <v>309.6</v>
      </c>
      <c r="H18" s="14">
        <f t="shared" si="0"/>
        <v>154.8</v>
      </c>
    </row>
    <row r="19" spans="1:8" ht="15.75">
      <c r="A19" s="3" t="s">
        <v>5</v>
      </c>
      <c r="C19" s="59">
        <v>20</v>
      </c>
      <c r="D19" s="48"/>
      <c r="E19" s="5">
        <v>1701</v>
      </c>
      <c r="F19" s="5">
        <v>2064</v>
      </c>
      <c r="G19" s="5">
        <f>F19</f>
        <v>2064</v>
      </c>
      <c r="H19" s="14">
        <f t="shared" si="0"/>
        <v>1032</v>
      </c>
    </row>
    <row r="20" spans="1:8" ht="15.75">
      <c r="A20" s="2" t="s">
        <v>69</v>
      </c>
      <c r="D20" s="48"/>
      <c r="E20" s="5"/>
      <c r="F20" s="5"/>
      <c r="G20" s="5">
        <f>F20</f>
        <v>0</v>
      </c>
      <c r="H20" s="14">
        <f t="shared" si="0"/>
        <v>0</v>
      </c>
    </row>
    <row r="21" spans="1:8" ht="15.75">
      <c r="A21" s="3" t="s">
        <v>72</v>
      </c>
      <c r="D21" s="48">
        <v>33</v>
      </c>
      <c r="E21" s="6">
        <f>E$25*D21/100</f>
        <v>482.79</v>
      </c>
      <c r="F21" s="6">
        <f>F$25*D21/100</f>
        <v>639.87</v>
      </c>
      <c r="G21" s="5">
        <f>G$25*D21/100</f>
        <v>639.87</v>
      </c>
      <c r="H21" s="14">
        <f t="shared" si="0"/>
        <v>319.935</v>
      </c>
    </row>
    <row r="22" spans="1:8" ht="15.75">
      <c r="A22" s="3" t="s">
        <v>70</v>
      </c>
      <c r="D22" s="48">
        <v>25</v>
      </c>
      <c r="E22" s="6">
        <f>E$25*D22/100</f>
        <v>365.75</v>
      </c>
      <c r="F22" s="6">
        <f>F$25*D22/100</f>
        <v>484.75</v>
      </c>
      <c r="G22" s="5">
        <f>G$25*D22/100</f>
        <v>484.75</v>
      </c>
      <c r="H22" s="14">
        <f t="shared" si="0"/>
        <v>242.375</v>
      </c>
    </row>
    <row r="23" spans="1:8" ht="15.75">
      <c r="A23" s="3" t="s">
        <v>71</v>
      </c>
      <c r="D23" s="48">
        <v>25</v>
      </c>
      <c r="E23" s="6">
        <f>E$25*D23/100</f>
        <v>365.75</v>
      </c>
      <c r="F23" s="6">
        <f>F$25*D23/100</f>
        <v>484.75</v>
      </c>
      <c r="G23" s="5">
        <f>G$25*D23/100</f>
        <v>484.75</v>
      </c>
      <c r="H23" s="14">
        <f t="shared" si="0"/>
        <v>242.375</v>
      </c>
    </row>
    <row r="24" spans="1:8" ht="15.75">
      <c r="A24" s="3" t="s">
        <v>3</v>
      </c>
      <c r="B24" s="59" t="s">
        <v>83</v>
      </c>
      <c r="D24" s="48">
        <v>15</v>
      </c>
      <c r="E24" s="6">
        <f>E$25*D24/100</f>
        <v>219.45</v>
      </c>
      <c r="F24" s="6">
        <f>F$25*D24/100</f>
        <v>290.85</v>
      </c>
      <c r="G24" s="5">
        <f>G$25*D24/100</f>
        <v>290.85</v>
      </c>
      <c r="H24" s="14">
        <f t="shared" si="0"/>
        <v>145.425</v>
      </c>
    </row>
    <row r="25" spans="1:8" ht="15.75">
      <c r="A25" s="3" t="s">
        <v>5</v>
      </c>
      <c r="C25" s="59">
        <v>19</v>
      </c>
      <c r="D25" s="48"/>
      <c r="E25" s="5">
        <v>1463</v>
      </c>
      <c r="F25" s="5">
        <v>1939</v>
      </c>
      <c r="G25" s="5">
        <f>F25</f>
        <v>1939</v>
      </c>
      <c r="H25" s="14">
        <f t="shared" si="0"/>
        <v>969.5</v>
      </c>
    </row>
    <row r="26" spans="1:8" ht="15.75">
      <c r="A26" s="2" t="s">
        <v>73</v>
      </c>
      <c r="D26" s="48"/>
      <c r="E26" s="5"/>
      <c r="F26" s="5"/>
      <c r="G26" s="5"/>
      <c r="H26" s="14"/>
    </row>
    <row r="27" spans="1:8" ht="15.75">
      <c r="A27" s="3" t="s">
        <v>71</v>
      </c>
      <c r="D27" s="48">
        <v>25</v>
      </c>
      <c r="E27" s="6">
        <f>E$29*D27/100</f>
        <v>343</v>
      </c>
      <c r="F27" s="6">
        <f>F$29*D27/100</f>
        <v>455</v>
      </c>
      <c r="G27" s="5">
        <f>G$29*D27/100</f>
        <v>425.25</v>
      </c>
      <c r="H27" s="14">
        <f>G27/2</f>
        <v>212.625</v>
      </c>
    </row>
    <row r="28" spans="1:8" ht="15.75">
      <c r="A28" s="3" t="s">
        <v>3</v>
      </c>
      <c r="B28" s="59" t="s">
        <v>84</v>
      </c>
      <c r="D28" s="48">
        <v>15</v>
      </c>
      <c r="E28" s="6">
        <f>E$29*D28/100</f>
        <v>205.8</v>
      </c>
      <c r="F28" s="6">
        <f>F$29*D28/100</f>
        <v>273</v>
      </c>
      <c r="G28" s="5">
        <f>G$29*D28/100</f>
        <v>255.15</v>
      </c>
      <c r="H28" s="14">
        <f>G28/2</f>
        <v>127.575</v>
      </c>
    </row>
    <row r="29" spans="1:8" ht="15.75">
      <c r="A29" s="3" t="s">
        <v>5</v>
      </c>
      <c r="C29" s="59">
        <v>17</v>
      </c>
      <c r="D29" s="48"/>
      <c r="E29" s="5">
        <v>1372</v>
      </c>
      <c r="F29" s="5">
        <v>1820</v>
      </c>
      <c r="G29" s="5">
        <v>1701</v>
      </c>
      <c r="H29" s="14">
        <f>G29/2</f>
        <v>850.5</v>
      </c>
    </row>
    <row r="30" spans="1:8" ht="15.75">
      <c r="A30" s="2" t="s">
        <v>74</v>
      </c>
      <c r="D30" s="48"/>
      <c r="E30" s="5"/>
      <c r="F30" s="5"/>
      <c r="G30" s="5"/>
      <c r="H30" s="14"/>
    </row>
    <row r="31" spans="1:8" ht="15.75">
      <c r="A31" s="3" t="s">
        <v>71</v>
      </c>
      <c r="D31" s="48">
        <v>25</v>
      </c>
      <c r="E31" s="6">
        <f>E$33*D31/100</f>
        <v>300.5</v>
      </c>
      <c r="F31" s="6">
        <f>F$33*D31/100</f>
        <v>425.25</v>
      </c>
      <c r="G31" s="5">
        <f>G$33*D31/100</f>
        <v>365.75</v>
      </c>
      <c r="H31" s="14">
        <f>G31/2</f>
        <v>182.875</v>
      </c>
    </row>
    <row r="32" spans="1:8" ht="15.75">
      <c r="A32" s="3" t="s">
        <v>3</v>
      </c>
      <c r="B32" s="60" t="s">
        <v>85</v>
      </c>
      <c r="C32" s="60"/>
      <c r="D32" s="48">
        <v>15</v>
      </c>
      <c r="E32" s="6">
        <f>E$33*D32/100</f>
        <v>180.3</v>
      </c>
      <c r="F32" s="6">
        <f>F$33*D32/100</f>
        <v>255.15</v>
      </c>
      <c r="G32" s="5">
        <f>G$33*D32/100</f>
        <v>219.45</v>
      </c>
      <c r="H32" s="14">
        <f>G32/2</f>
        <v>109.725</v>
      </c>
    </row>
    <row r="33" spans="1:8" ht="15.75">
      <c r="A33" s="3" t="s">
        <v>5</v>
      </c>
      <c r="C33" s="59">
        <v>15</v>
      </c>
      <c r="D33" s="48"/>
      <c r="E33" s="5">
        <v>1202</v>
      </c>
      <c r="F33" s="5">
        <v>1701</v>
      </c>
      <c r="G33" s="5">
        <v>1463</v>
      </c>
      <c r="H33" s="14">
        <f>G33/2</f>
        <v>731.5</v>
      </c>
    </row>
    <row r="34" spans="1:8" ht="15.75">
      <c r="A34" s="2" t="s">
        <v>75</v>
      </c>
      <c r="D34" s="48"/>
      <c r="E34" s="5"/>
      <c r="F34" s="5"/>
      <c r="G34" s="5"/>
      <c r="H34" s="14"/>
    </row>
    <row r="35" spans="1:8" ht="15.75">
      <c r="A35" s="3" t="s">
        <v>71</v>
      </c>
      <c r="D35" s="48">
        <v>25</v>
      </c>
      <c r="E35" s="6">
        <f>E$37*D35/100</f>
        <v>258</v>
      </c>
      <c r="F35" s="6">
        <f>F$37*D35/100</f>
        <v>395.5</v>
      </c>
      <c r="G35" s="5">
        <f>G$37*D35/100</f>
        <v>321.75</v>
      </c>
      <c r="H35" s="14">
        <f>G35/2</f>
        <v>160.875</v>
      </c>
    </row>
    <row r="36" spans="1:8" ht="15.75">
      <c r="A36" s="3" t="s">
        <v>3</v>
      </c>
      <c r="B36" s="60" t="s">
        <v>86</v>
      </c>
      <c r="C36" s="60"/>
      <c r="D36" s="48">
        <v>15</v>
      </c>
      <c r="E36" s="6">
        <f>E$37*D36/100</f>
        <v>154.8</v>
      </c>
      <c r="F36" s="6">
        <f>F$37*D36/100</f>
        <v>237.3</v>
      </c>
      <c r="G36" s="5">
        <f>G$37*D36/100</f>
        <v>193.05</v>
      </c>
      <c r="H36" s="14">
        <f>G36/2</f>
        <v>96.525</v>
      </c>
    </row>
    <row r="37" spans="1:8" ht="15.75">
      <c r="A37" s="3" t="s">
        <v>5</v>
      </c>
      <c r="C37" s="59">
        <v>13</v>
      </c>
      <c r="D37" s="48"/>
      <c r="E37" s="5">
        <v>1032</v>
      </c>
      <c r="F37" s="5">
        <v>1582</v>
      </c>
      <c r="G37" s="5">
        <v>1287</v>
      </c>
      <c r="H37" s="14">
        <f>G37/2</f>
        <v>643.5</v>
      </c>
    </row>
    <row r="38" spans="1:8" ht="15.75" customHeight="1">
      <c r="A38" s="56" t="s">
        <v>11</v>
      </c>
      <c r="D38" s="49"/>
      <c r="E38" s="51"/>
      <c r="F38" s="51"/>
      <c r="G38" s="51"/>
      <c r="H38" s="14"/>
    </row>
    <row r="39" spans="1:8" ht="15.75">
      <c r="A39" s="2" t="s">
        <v>36</v>
      </c>
      <c r="B39" s="60" t="s">
        <v>87</v>
      </c>
      <c r="C39" s="59">
        <v>14</v>
      </c>
      <c r="D39" s="48"/>
      <c r="E39" s="5">
        <v>981</v>
      </c>
      <c r="F39" s="5">
        <v>1372</v>
      </c>
      <c r="G39" s="5">
        <f>F39</f>
        <v>1372</v>
      </c>
      <c r="H39" s="14">
        <f>G39/2</f>
        <v>686</v>
      </c>
    </row>
    <row r="40" spans="1:8" ht="15.75">
      <c r="A40" s="2" t="s">
        <v>56</v>
      </c>
      <c r="B40" s="60" t="s">
        <v>88</v>
      </c>
      <c r="C40" s="59">
        <v>13</v>
      </c>
      <c r="D40" s="48"/>
      <c r="E40" s="5">
        <v>1202</v>
      </c>
      <c r="F40" s="5">
        <v>1287</v>
      </c>
      <c r="G40" s="5">
        <f>F40</f>
        <v>1287</v>
      </c>
      <c r="H40" s="14">
        <f>G40/2</f>
        <v>643.5</v>
      </c>
    </row>
    <row r="41" spans="1:8" ht="15.75">
      <c r="A41" s="3" t="s">
        <v>14</v>
      </c>
      <c r="B41" s="60" t="s">
        <v>89</v>
      </c>
      <c r="C41" s="59">
        <v>12</v>
      </c>
      <c r="D41" s="48"/>
      <c r="E41" s="5">
        <v>1117</v>
      </c>
      <c r="F41" s="5">
        <v>1202</v>
      </c>
      <c r="G41" s="5">
        <f>F41</f>
        <v>1202</v>
      </c>
      <c r="H41" s="14">
        <f>G41/2</f>
        <v>601</v>
      </c>
    </row>
    <row r="42" spans="1:8" ht="15.75">
      <c r="A42" s="3" t="s">
        <v>15</v>
      </c>
      <c r="B42" s="60" t="s">
        <v>90</v>
      </c>
      <c r="C42" s="59">
        <v>11</v>
      </c>
      <c r="D42" s="48"/>
      <c r="E42" s="5">
        <v>930</v>
      </c>
      <c r="F42" s="5">
        <v>1117</v>
      </c>
      <c r="G42" s="5">
        <f>F42</f>
        <v>1117</v>
      </c>
      <c r="H42" s="14">
        <f>G42/2</f>
        <v>558.5</v>
      </c>
    </row>
    <row r="43" spans="1:8" ht="15.75">
      <c r="A43" s="2" t="s">
        <v>16</v>
      </c>
      <c r="B43" s="60" t="s">
        <v>91</v>
      </c>
      <c r="C43" s="59">
        <v>12</v>
      </c>
      <c r="D43" s="48"/>
      <c r="E43" s="5"/>
      <c r="F43" s="5">
        <v>1202</v>
      </c>
      <c r="G43" s="5">
        <f>F43</f>
        <v>1202</v>
      </c>
      <c r="H43" s="14">
        <f>G43/2</f>
        <v>601</v>
      </c>
    </row>
    <row r="44" spans="1:8" ht="15.75">
      <c r="A44" s="2" t="s">
        <v>17</v>
      </c>
      <c r="D44" s="48"/>
      <c r="E44" s="5"/>
      <c r="F44" s="5"/>
      <c r="G44" s="5"/>
      <c r="H44" s="14"/>
    </row>
    <row r="45" spans="1:8" ht="15.75">
      <c r="A45" s="3" t="s">
        <v>13</v>
      </c>
      <c r="B45" s="60" t="s">
        <v>92</v>
      </c>
      <c r="C45" s="59">
        <v>10</v>
      </c>
      <c r="D45" s="48"/>
      <c r="E45" s="5">
        <v>981</v>
      </c>
      <c r="F45" s="5">
        <v>1032</v>
      </c>
      <c r="G45" s="5">
        <f>F45</f>
        <v>1032</v>
      </c>
      <c r="H45" s="14">
        <f>G45/2</f>
        <v>516</v>
      </c>
    </row>
    <row r="46" spans="1:8" ht="15.75">
      <c r="A46" s="3" t="s">
        <v>14</v>
      </c>
      <c r="B46" s="60" t="s">
        <v>93</v>
      </c>
      <c r="C46" s="59">
        <v>9</v>
      </c>
      <c r="D46" s="48"/>
      <c r="E46" s="5">
        <v>930</v>
      </c>
      <c r="F46" s="5">
        <v>981</v>
      </c>
      <c r="G46" s="5">
        <f>F46</f>
        <v>981</v>
      </c>
      <c r="H46" s="14">
        <f>G46/2</f>
        <v>490.5</v>
      </c>
    </row>
    <row r="47" spans="1:8" ht="15.75">
      <c r="A47" s="3" t="s">
        <v>15</v>
      </c>
      <c r="B47" s="60" t="s">
        <v>94</v>
      </c>
      <c r="C47" s="59">
        <v>8</v>
      </c>
      <c r="D47" s="48"/>
      <c r="E47" s="5">
        <v>873</v>
      </c>
      <c r="F47" s="5">
        <v>930</v>
      </c>
      <c r="G47" s="5">
        <f>F47</f>
        <v>930</v>
      </c>
      <c r="H47" s="14">
        <f>G47/2</f>
        <v>465</v>
      </c>
    </row>
    <row r="48" spans="1:8" ht="21" customHeight="1">
      <c r="A48" s="56" t="s">
        <v>18</v>
      </c>
      <c r="D48" s="49"/>
      <c r="E48" s="51"/>
      <c r="F48" s="51"/>
      <c r="G48" s="51"/>
      <c r="H48" s="14"/>
    </row>
    <row r="49" spans="1:8" ht="15.75">
      <c r="A49" s="2" t="s">
        <v>36</v>
      </c>
      <c r="B49" s="59">
        <v>10</v>
      </c>
      <c r="C49" s="59">
        <v>10</v>
      </c>
      <c r="D49" s="48"/>
      <c r="E49" s="5"/>
      <c r="F49" s="5">
        <v>1032</v>
      </c>
      <c r="G49" s="5">
        <f aca="true" t="shared" si="1" ref="G49:G55">F49</f>
        <v>1032</v>
      </c>
      <c r="H49" s="14">
        <f aca="true" t="shared" si="2" ref="H49:H57">G49/2</f>
        <v>516</v>
      </c>
    </row>
    <row r="50" spans="1:8" ht="15.75">
      <c r="A50" s="2" t="s">
        <v>57</v>
      </c>
      <c r="B50" s="59">
        <v>9</v>
      </c>
      <c r="C50" s="59">
        <v>9</v>
      </c>
      <c r="D50" s="48"/>
      <c r="E50" s="5"/>
      <c r="F50" s="5">
        <v>981</v>
      </c>
      <c r="G50" s="5">
        <f t="shared" si="1"/>
        <v>981</v>
      </c>
      <c r="H50" s="14">
        <f t="shared" si="2"/>
        <v>490.5</v>
      </c>
    </row>
    <row r="51" spans="1:8" ht="15.75">
      <c r="A51" s="3" t="s">
        <v>14</v>
      </c>
      <c r="B51" s="59">
        <v>8</v>
      </c>
      <c r="C51" s="59">
        <v>8</v>
      </c>
      <c r="D51" s="48"/>
      <c r="E51" s="5"/>
      <c r="F51" s="5">
        <v>930</v>
      </c>
      <c r="G51" s="5">
        <f t="shared" si="1"/>
        <v>930</v>
      </c>
      <c r="H51" s="14">
        <f t="shared" si="2"/>
        <v>465</v>
      </c>
    </row>
    <row r="52" spans="1:9" ht="15.75">
      <c r="A52" s="3" t="s">
        <v>19</v>
      </c>
      <c r="B52" s="59">
        <v>7</v>
      </c>
      <c r="C52" s="59">
        <v>7</v>
      </c>
      <c r="D52" s="48"/>
      <c r="E52" s="23"/>
      <c r="F52" s="23">
        <v>873</v>
      </c>
      <c r="G52" s="5">
        <f t="shared" si="1"/>
        <v>873</v>
      </c>
      <c r="H52" s="14">
        <f t="shared" si="2"/>
        <v>436.5</v>
      </c>
      <c r="I52" s="73">
        <v>884</v>
      </c>
    </row>
    <row r="53" spans="1:9" ht="15.75">
      <c r="A53" s="2" t="s">
        <v>20</v>
      </c>
      <c r="B53" s="59">
        <v>6</v>
      </c>
      <c r="C53" s="59">
        <v>6</v>
      </c>
      <c r="D53" s="48"/>
      <c r="E53" s="23"/>
      <c r="F53" s="23">
        <v>822</v>
      </c>
      <c r="G53" s="5">
        <f t="shared" si="1"/>
        <v>822</v>
      </c>
      <c r="H53" s="14">
        <f t="shared" si="2"/>
        <v>411</v>
      </c>
      <c r="I53" s="73">
        <v>884</v>
      </c>
    </row>
    <row r="54" spans="1:9" ht="15.75">
      <c r="A54" s="2" t="s">
        <v>21</v>
      </c>
      <c r="B54" s="59">
        <v>5</v>
      </c>
      <c r="C54" s="59">
        <v>5</v>
      </c>
      <c r="D54" s="48"/>
      <c r="E54" s="23"/>
      <c r="F54" s="23">
        <v>771</v>
      </c>
      <c r="G54" s="5">
        <f t="shared" si="1"/>
        <v>771</v>
      </c>
      <c r="H54" s="14">
        <f t="shared" si="2"/>
        <v>385.5</v>
      </c>
      <c r="I54" s="73">
        <v>884</v>
      </c>
    </row>
    <row r="55" spans="1:9" ht="15.75">
      <c r="A55" s="2" t="s">
        <v>22</v>
      </c>
      <c r="B55" s="60" t="s">
        <v>95</v>
      </c>
      <c r="C55" s="59">
        <v>5</v>
      </c>
      <c r="D55" s="48"/>
      <c r="E55" s="23">
        <v>720</v>
      </c>
      <c r="F55" s="23">
        <v>771</v>
      </c>
      <c r="G55" s="5">
        <f t="shared" si="1"/>
        <v>771</v>
      </c>
      <c r="H55" s="14">
        <f t="shared" si="2"/>
        <v>385.5</v>
      </c>
      <c r="I55" s="73">
        <v>884</v>
      </c>
    </row>
    <row r="56" spans="1:8" ht="15.75">
      <c r="A56" s="2" t="s">
        <v>23</v>
      </c>
      <c r="B56" s="59">
        <v>9</v>
      </c>
      <c r="C56" s="59">
        <v>9</v>
      </c>
      <c r="D56" s="48"/>
      <c r="E56" s="5"/>
      <c r="F56" s="5">
        <v>981</v>
      </c>
      <c r="G56" s="5">
        <f>F56</f>
        <v>981</v>
      </c>
      <c r="H56" s="14">
        <f t="shared" si="2"/>
        <v>490.5</v>
      </c>
    </row>
    <row r="57" spans="1:8" ht="15.75">
      <c r="A57" s="2" t="s">
        <v>24</v>
      </c>
      <c r="B57" s="59">
        <v>8</v>
      </c>
      <c r="C57" s="59">
        <v>8</v>
      </c>
      <c r="D57" s="45"/>
      <c r="E57" s="5"/>
      <c r="F57" s="5">
        <v>930</v>
      </c>
      <c r="G57" s="5">
        <f>F57</f>
        <v>930</v>
      </c>
      <c r="H57" s="5">
        <f t="shared" si="2"/>
        <v>465</v>
      </c>
    </row>
    <row r="58" spans="2:23" ht="15.75">
      <c r="B58" s="61"/>
      <c r="C58" s="61"/>
      <c r="D58" s="62"/>
      <c r="E58" s="63"/>
      <c r="F58" s="63"/>
      <c r="G58" s="63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</row>
    <row r="59" spans="1:23" ht="15.75">
      <c r="A59" s="1" t="s">
        <v>27</v>
      </c>
      <c r="B59" s="61"/>
      <c r="C59" s="61"/>
      <c r="D59" s="62"/>
      <c r="E59" s="63"/>
      <c r="F59" s="63"/>
      <c r="G59" s="63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</row>
    <row r="60" spans="2:23" ht="15.75">
      <c r="B60" s="61"/>
      <c r="C60" s="61"/>
      <c r="D60" s="62"/>
      <c r="E60" s="63"/>
      <c r="F60" s="63"/>
      <c r="G60" s="63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</row>
    <row r="61" spans="1:23" ht="15.75" customHeight="1">
      <c r="A61" s="1" t="s">
        <v>28</v>
      </c>
      <c r="B61" s="61"/>
      <c r="C61" s="61"/>
      <c r="D61" s="62"/>
      <c r="E61" s="63"/>
      <c r="F61" s="63"/>
      <c r="G61" s="63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</row>
    <row r="62" spans="1:23" ht="15.75">
      <c r="A62" s="1" t="s">
        <v>96</v>
      </c>
      <c r="B62" s="61"/>
      <c r="C62" s="61"/>
      <c r="D62" s="62"/>
      <c r="E62" s="63"/>
      <c r="F62" s="63"/>
      <c r="G62" s="63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</row>
    <row r="63" spans="2:23" ht="15.75" customHeight="1">
      <c r="B63" s="61"/>
      <c r="C63" s="61"/>
      <c r="D63" s="62"/>
      <c r="E63" s="63"/>
      <c r="F63" s="63"/>
      <c r="G63" s="63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</row>
    <row r="64" spans="2:23" ht="15.75">
      <c r="B64" s="61"/>
      <c r="C64" s="61"/>
      <c r="D64" s="62"/>
      <c r="E64" s="63"/>
      <c r="F64" s="63"/>
      <c r="G64" s="63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</row>
    <row r="65" spans="2:23" ht="15.75" customHeight="1">
      <c r="B65" s="61"/>
      <c r="C65" s="61"/>
      <c r="D65" s="62"/>
      <c r="E65" s="63"/>
      <c r="F65" s="63"/>
      <c r="G65" s="63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</row>
    <row r="66" spans="2:23" ht="15.75">
      <c r="B66" s="61"/>
      <c r="C66" s="61"/>
      <c r="D66" s="62"/>
      <c r="E66" s="63"/>
      <c r="F66" s="63"/>
      <c r="G66" s="63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</row>
    <row r="67" spans="2:23" ht="15.75">
      <c r="B67" s="61"/>
      <c r="C67" s="61"/>
      <c r="D67" s="62"/>
      <c r="E67" s="63"/>
      <c r="F67" s="63"/>
      <c r="G67" s="63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</row>
    <row r="68" spans="2:23" ht="15.75">
      <c r="B68" s="61"/>
      <c r="C68" s="61"/>
      <c r="D68" s="62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</row>
    <row r="69" spans="2:23" ht="15.75">
      <c r="B69" s="61"/>
      <c r="C69" s="61"/>
      <c r="D69" s="62"/>
      <c r="E69" s="63"/>
      <c r="F69" s="63"/>
      <c r="G69" s="63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</row>
    <row r="70" spans="2:23" ht="15.75">
      <c r="B70" s="61"/>
      <c r="C70" s="61"/>
      <c r="D70" s="62"/>
      <c r="E70" s="64"/>
      <c r="F70" s="63"/>
      <c r="G70" s="63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</row>
    <row r="71" spans="2:23" ht="15.75">
      <c r="B71" s="61"/>
      <c r="C71" s="61"/>
      <c r="D71" s="62"/>
      <c r="E71" s="64"/>
      <c r="F71" s="63"/>
      <c r="G71" s="63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</row>
    <row r="72" spans="2:23" ht="15.75">
      <c r="B72" s="61"/>
      <c r="C72" s="61"/>
      <c r="D72" s="62"/>
      <c r="E72" s="64"/>
      <c r="F72" s="63"/>
      <c r="G72" s="63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</row>
    <row r="73" spans="2:23" ht="15.75">
      <c r="B73" s="61"/>
      <c r="C73" s="61"/>
      <c r="D73" s="62"/>
      <c r="E73" s="64"/>
      <c r="F73" s="63"/>
      <c r="G73" s="63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</row>
    <row r="74" spans="2:23" ht="15.75">
      <c r="B74" s="61"/>
      <c r="C74" s="61"/>
      <c r="D74" s="62"/>
      <c r="E74" s="64"/>
      <c r="F74" s="63"/>
      <c r="G74" s="63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</row>
    <row r="75" spans="2:23" ht="15.75">
      <c r="B75" s="61"/>
      <c r="C75" s="61"/>
      <c r="D75" s="62"/>
      <c r="E75" s="64"/>
      <c r="F75" s="63"/>
      <c r="G75" s="63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</row>
    <row r="76" spans="2:23" ht="15.75">
      <c r="B76" s="61"/>
      <c r="C76" s="61"/>
      <c r="D76" s="62"/>
      <c r="E76" s="64"/>
      <c r="F76" s="63"/>
      <c r="G76" s="63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</row>
    <row r="77" spans="2:23" ht="15.75">
      <c r="B77" s="61"/>
      <c r="C77" s="61"/>
      <c r="D77" s="62"/>
      <c r="E77" s="64"/>
      <c r="F77" s="63"/>
      <c r="G77" s="63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</row>
    <row r="78" spans="2:23" ht="15.75">
      <c r="B78" s="61"/>
      <c r="C78" s="61"/>
      <c r="D78" s="62"/>
      <c r="E78" s="64"/>
      <c r="F78" s="63"/>
      <c r="G78" s="63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</row>
  </sheetData>
  <sheetProtection/>
  <mergeCells count="5">
    <mergeCell ref="A1:A3"/>
    <mergeCell ref="B1:C1"/>
    <mergeCell ref="D1:D2"/>
    <mergeCell ref="E1:H1"/>
    <mergeCell ref="E2:F2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12" sqref="G12"/>
    </sheetView>
  </sheetViews>
  <sheetFormatPr defaultColWidth="8.796875" defaultRowHeight="15"/>
  <cols>
    <col min="1" max="1" width="10.59765625" style="66" customWidth="1"/>
    <col min="2" max="2" width="15.5" style="66" customWidth="1"/>
    <col min="3" max="3" width="16" style="66" hidden="1" customWidth="1"/>
    <col min="4" max="4" width="13.8984375" style="66" hidden="1" customWidth="1"/>
    <col min="5" max="5" width="16" style="66" bestFit="1" customWidth="1"/>
    <col min="6" max="6" width="13.8984375" style="66" customWidth="1"/>
    <col min="7" max="7" width="10.5" style="66" customWidth="1"/>
    <col min="8" max="16384" width="9" style="66" customWidth="1"/>
  </cols>
  <sheetData>
    <row r="1" spans="1:7" ht="50.25" thickBot="1">
      <c r="A1" s="67" t="s">
        <v>102</v>
      </c>
      <c r="B1" s="67" t="s">
        <v>144</v>
      </c>
      <c r="C1" s="68" t="s">
        <v>116</v>
      </c>
      <c r="D1" s="68" t="s">
        <v>117</v>
      </c>
      <c r="E1" s="68" t="s">
        <v>142</v>
      </c>
      <c r="F1" s="68" t="s">
        <v>143</v>
      </c>
      <c r="G1" s="71" t="s">
        <v>134</v>
      </c>
    </row>
    <row r="2" spans="1:7" ht="17.25" thickBot="1">
      <c r="A2" s="67">
        <v>1</v>
      </c>
      <c r="B2" s="67">
        <v>1</v>
      </c>
      <c r="C2" s="69">
        <v>460</v>
      </c>
      <c r="D2" s="70">
        <f aca="true" t="shared" si="0" ref="D2:D26">ROUND(C2,0)</f>
        <v>460</v>
      </c>
      <c r="E2" s="69">
        <v>570</v>
      </c>
      <c r="F2" s="70">
        <f aca="true" t="shared" si="1" ref="F2:F26">ROUND(E2,0)</f>
        <v>570</v>
      </c>
      <c r="G2" s="74">
        <v>888</v>
      </c>
    </row>
    <row r="3" spans="1:7" ht="17.25" thickBot="1">
      <c r="A3" s="67">
        <v>2</v>
      </c>
      <c r="B3" s="67">
        <v>1.09</v>
      </c>
      <c r="C3" s="69">
        <f aca="true" t="shared" si="2" ref="C3:C26">$C$2*B3</f>
        <v>501.40000000000003</v>
      </c>
      <c r="D3" s="70">
        <f t="shared" si="0"/>
        <v>501</v>
      </c>
      <c r="E3" s="69">
        <f aca="true" t="shared" si="3" ref="E3:E26">$E$2*B3</f>
        <v>621.3000000000001</v>
      </c>
      <c r="F3" s="70">
        <f t="shared" si="1"/>
        <v>621</v>
      </c>
      <c r="G3" s="74">
        <v>888</v>
      </c>
    </row>
    <row r="4" spans="1:7" ht="17.25" thickBot="1">
      <c r="A4" s="67">
        <v>3</v>
      </c>
      <c r="B4" s="67">
        <v>1.18</v>
      </c>
      <c r="C4" s="69">
        <f t="shared" si="2"/>
        <v>542.8</v>
      </c>
      <c r="D4" s="70">
        <f t="shared" si="0"/>
        <v>543</v>
      </c>
      <c r="E4" s="69">
        <f t="shared" si="3"/>
        <v>672.5999999999999</v>
      </c>
      <c r="F4" s="70">
        <f t="shared" si="1"/>
        <v>673</v>
      </c>
      <c r="G4" s="74">
        <v>888</v>
      </c>
    </row>
    <row r="5" spans="1:7" ht="17.25" thickBot="1">
      <c r="A5" s="67">
        <v>4</v>
      </c>
      <c r="B5" s="67">
        <v>1.27</v>
      </c>
      <c r="C5" s="69">
        <f t="shared" si="2"/>
        <v>584.2</v>
      </c>
      <c r="D5" s="70">
        <f t="shared" si="0"/>
        <v>584</v>
      </c>
      <c r="E5" s="69">
        <f t="shared" si="3"/>
        <v>723.9</v>
      </c>
      <c r="F5" s="70">
        <f t="shared" si="1"/>
        <v>724</v>
      </c>
      <c r="G5" s="74">
        <v>888</v>
      </c>
    </row>
    <row r="6" spans="1:7" ht="17.25" thickBot="1">
      <c r="A6" s="67">
        <v>5</v>
      </c>
      <c r="B6" s="67">
        <v>1.36</v>
      </c>
      <c r="C6" s="69">
        <f t="shared" si="2"/>
        <v>625.6</v>
      </c>
      <c r="D6" s="70">
        <f t="shared" si="0"/>
        <v>626</v>
      </c>
      <c r="E6" s="69">
        <f t="shared" si="3"/>
        <v>775.2</v>
      </c>
      <c r="F6" s="70">
        <f t="shared" si="1"/>
        <v>775</v>
      </c>
      <c r="G6" s="74">
        <v>888</v>
      </c>
    </row>
    <row r="7" spans="1:7" ht="17.25" thickBot="1">
      <c r="A7" s="67">
        <v>6</v>
      </c>
      <c r="B7" s="67">
        <v>1.45</v>
      </c>
      <c r="C7" s="69">
        <f t="shared" si="2"/>
        <v>667</v>
      </c>
      <c r="D7" s="70">
        <f t="shared" si="0"/>
        <v>667</v>
      </c>
      <c r="E7" s="69">
        <f t="shared" si="3"/>
        <v>826.5</v>
      </c>
      <c r="F7" s="70">
        <f t="shared" si="1"/>
        <v>827</v>
      </c>
      <c r="G7" s="74">
        <v>888</v>
      </c>
    </row>
    <row r="8" spans="1:7" ht="17.25" thickBot="1">
      <c r="A8" s="67">
        <v>7</v>
      </c>
      <c r="B8" s="67">
        <v>1.54</v>
      </c>
      <c r="C8" s="69">
        <f t="shared" si="2"/>
        <v>708.4</v>
      </c>
      <c r="D8" s="70">
        <f t="shared" si="0"/>
        <v>708</v>
      </c>
      <c r="E8" s="69">
        <f t="shared" si="3"/>
        <v>877.8000000000001</v>
      </c>
      <c r="F8" s="70">
        <f t="shared" si="1"/>
        <v>878</v>
      </c>
      <c r="G8" s="74">
        <v>888</v>
      </c>
    </row>
    <row r="9" spans="1:7" ht="17.25" thickBot="1">
      <c r="A9" s="67">
        <v>8</v>
      </c>
      <c r="B9" s="67">
        <v>1.64</v>
      </c>
      <c r="C9" s="69">
        <f t="shared" si="2"/>
        <v>754.4</v>
      </c>
      <c r="D9" s="70">
        <f t="shared" si="0"/>
        <v>754</v>
      </c>
      <c r="E9" s="69">
        <f t="shared" si="3"/>
        <v>934.8</v>
      </c>
      <c r="F9" s="70">
        <f t="shared" si="1"/>
        <v>935</v>
      </c>
      <c r="G9" s="72"/>
    </row>
    <row r="10" spans="1:7" ht="17.25" thickBot="1">
      <c r="A10" s="67">
        <v>9</v>
      </c>
      <c r="B10" s="67">
        <v>1.73</v>
      </c>
      <c r="C10" s="69">
        <f t="shared" si="2"/>
        <v>795.8</v>
      </c>
      <c r="D10" s="70">
        <f t="shared" si="0"/>
        <v>796</v>
      </c>
      <c r="E10" s="69">
        <f t="shared" si="3"/>
        <v>986.1</v>
      </c>
      <c r="F10" s="70">
        <f t="shared" si="1"/>
        <v>986</v>
      </c>
      <c r="G10" s="72"/>
    </row>
    <row r="11" spans="1:7" ht="17.25" thickBot="1">
      <c r="A11" s="67">
        <v>10</v>
      </c>
      <c r="B11" s="67">
        <v>1.82</v>
      </c>
      <c r="C11" s="69">
        <f t="shared" si="2"/>
        <v>837.2</v>
      </c>
      <c r="D11" s="70">
        <f t="shared" si="0"/>
        <v>837</v>
      </c>
      <c r="E11" s="69">
        <f t="shared" si="3"/>
        <v>1037.4</v>
      </c>
      <c r="F11" s="70">
        <f t="shared" si="1"/>
        <v>1037</v>
      </c>
      <c r="G11" s="72"/>
    </row>
    <row r="12" spans="1:7" ht="17.25" thickBot="1">
      <c r="A12" s="67">
        <v>11</v>
      </c>
      <c r="B12" s="67">
        <v>1.97</v>
      </c>
      <c r="C12" s="69">
        <f t="shared" si="2"/>
        <v>906.1999999999999</v>
      </c>
      <c r="D12" s="70">
        <f t="shared" si="0"/>
        <v>906</v>
      </c>
      <c r="E12" s="69">
        <f t="shared" si="3"/>
        <v>1122.9</v>
      </c>
      <c r="F12" s="70">
        <f t="shared" si="1"/>
        <v>1123</v>
      </c>
      <c r="G12" s="72"/>
    </row>
    <row r="13" spans="1:7" ht="17.25" thickBot="1">
      <c r="A13" s="67">
        <v>12</v>
      </c>
      <c r="B13" s="67">
        <v>2.12</v>
      </c>
      <c r="C13" s="69">
        <f t="shared" si="2"/>
        <v>975.2</v>
      </c>
      <c r="D13" s="70">
        <f t="shared" si="0"/>
        <v>975</v>
      </c>
      <c r="E13" s="69">
        <f t="shared" si="3"/>
        <v>1208.4</v>
      </c>
      <c r="F13" s="70">
        <f t="shared" si="1"/>
        <v>1208</v>
      </c>
      <c r="G13" s="72"/>
    </row>
    <row r="14" spans="1:7" ht="17.25" thickBot="1">
      <c r="A14" s="67">
        <v>13</v>
      </c>
      <c r="B14" s="67">
        <v>2.27</v>
      </c>
      <c r="C14" s="69">
        <f t="shared" si="2"/>
        <v>1044.2</v>
      </c>
      <c r="D14" s="70">
        <f t="shared" si="0"/>
        <v>1044</v>
      </c>
      <c r="E14" s="69">
        <f t="shared" si="3"/>
        <v>1293.9</v>
      </c>
      <c r="F14" s="70">
        <f t="shared" si="1"/>
        <v>1294</v>
      </c>
      <c r="G14" s="72"/>
    </row>
    <row r="15" spans="1:7" ht="17.25" thickBot="1">
      <c r="A15" s="67">
        <v>14</v>
      </c>
      <c r="B15" s="67">
        <v>2.42</v>
      </c>
      <c r="C15" s="69">
        <f t="shared" si="2"/>
        <v>1113.2</v>
      </c>
      <c r="D15" s="70">
        <f t="shared" si="0"/>
        <v>1113</v>
      </c>
      <c r="E15" s="69">
        <f t="shared" si="3"/>
        <v>1379.3999999999999</v>
      </c>
      <c r="F15" s="70">
        <f t="shared" si="1"/>
        <v>1379</v>
      </c>
      <c r="G15" s="72"/>
    </row>
    <row r="16" spans="1:7" ht="17.25" thickBot="1">
      <c r="A16" s="67">
        <v>15</v>
      </c>
      <c r="B16" s="67">
        <v>2.58</v>
      </c>
      <c r="C16" s="69">
        <f t="shared" si="2"/>
        <v>1186.8</v>
      </c>
      <c r="D16" s="70">
        <f t="shared" si="0"/>
        <v>1187</v>
      </c>
      <c r="E16" s="69">
        <f t="shared" si="3"/>
        <v>1470.6000000000001</v>
      </c>
      <c r="F16" s="70">
        <f t="shared" si="1"/>
        <v>1471</v>
      </c>
      <c r="G16" s="72"/>
    </row>
    <row r="17" spans="1:7" ht="17.25" thickBot="1">
      <c r="A17" s="67">
        <v>16</v>
      </c>
      <c r="B17" s="67">
        <v>2.79</v>
      </c>
      <c r="C17" s="69">
        <f t="shared" si="2"/>
        <v>1283.4</v>
      </c>
      <c r="D17" s="70">
        <f t="shared" si="0"/>
        <v>1283</v>
      </c>
      <c r="E17" s="69">
        <f t="shared" si="3"/>
        <v>1590.3</v>
      </c>
      <c r="F17" s="70">
        <f t="shared" si="1"/>
        <v>1590</v>
      </c>
      <c r="G17" s="72"/>
    </row>
    <row r="18" spans="1:7" ht="17.25" thickBot="1">
      <c r="A18" s="67">
        <v>17</v>
      </c>
      <c r="B18" s="67">
        <v>3</v>
      </c>
      <c r="C18" s="69">
        <f t="shared" si="2"/>
        <v>1380</v>
      </c>
      <c r="D18" s="70">
        <f t="shared" si="0"/>
        <v>1380</v>
      </c>
      <c r="E18" s="69">
        <f t="shared" si="3"/>
        <v>1710</v>
      </c>
      <c r="F18" s="70">
        <f t="shared" si="1"/>
        <v>1710</v>
      </c>
      <c r="G18" s="72"/>
    </row>
    <row r="19" spans="1:7" ht="17.25" thickBot="1">
      <c r="A19" s="67">
        <v>18</v>
      </c>
      <c r="B19" s="67">
        <v>3.21</v>
      </c>
      <c r="C19" s="69">
        <f t="shared" si="2"/>
        <v>1476.6</v>
      </c>
      <c r="D19" s="70">
        <f t="shared" si="0"/>
        <v>1477</v>
      </c>
      <c r="E19" s="69">
        <f t="shared" si="3"/>
        <v>1829.7</v>
      </c>
      <c r="F19" s="70">
        <f t="shared" si="1"/>
        <v>1830</v>
      </c>
      <c r="G19" s="72"/>
    </row>
    <row r="20" spans="1:7" ht="17.25" thickBot="1">
      <c r="A20" s="67">
        <v>19</v>
      </c>
      <c r="B20" s="67">
        <v>3.42</v>
      </c>
      <c r="C20" s="69">
        <f t="shared" si="2"/>
        <v>1573.2</v>
      </c>
      <c r="D20" s="70">
        <f t="shared" si="0"/>
        <v>1573</v>
      </c>
      <c r="E20" s="69">
        <f t="shared" si="3"/>
        <v>1949.3999999999999</v>
      </c>
      <c r="F20" s="70">
        <f t="shared" si="1"/>
        <v>1949</v>
      </c>
      <c r="G20" s="72"/>
    </row>
    <row r="21" spans="1:7" ht="17.25" thickBot="1">
      <c r="A21" s="67">
        <v>20</v>
      </c>
      <c r="B21" s="67">
        <v>3.64</v>
      </c>
      <c r="C21" s="69">
        <f t="shared" si="2"/>
        <v>1674.4</v>
      </c>
      <c r="D21" s="70">
        <f t="shared" si="0"/>
        <v>1674</v>
      </c>
      <c r="E21" s="69">
        <f t="shared" si="3"/>
        <v>2074.8</v>
      </c>
      <c r="F21" s="70">
        <f t="shared" si="1"/>
        <v>2075</v>
      </c>
      <c r="G21" s="72"/>
    </row>
    <row r="22" spans="1:7" ht="17.25" thickBot="1">
      <c r="A22" s="67">
        <v>21</v>
      </c>
      <c r="B22" s="67">
        <v>3.85</v>
      </c>
      <c r="C22" s="69">
        <f t="shared" si="2"/>
        <v>1771</v>
      </c>
      <c r="D22" s="70">
        <f t="shared" si="0"/>
        <v>1771</v>
      </c>
      <c r="E22" s="69">
        <f t="shared" si="3"/>
        <v>2194.5</v>
      </c>
      <c r="F22" s="70">
        <f t="shared" si="1"/>
        <v>2195</v>
      </c>
      <c r="G22" s="72"/>
    </row>
    <row r="23" spans="1:7" ht="17.25" thickBot="1">
      <c r="A23" s="67">
        <v>22</v>
      </c>
      <c r="B23" s="67">
        <v>4.06</v>
      </c>
      <c r="C23" s="69">
        <f t="shared" si="2"/>
        <v>1867.6</v>
      </c>
      <c r="D23" s="70">
        <f t="shared" si="0"/>
        <v>1868</v>
      </c>
      <c r="E23" s="69">
        <f t="shared" si="3"/>
        <v>2314.2</v>
      </c>
      <c r="F23" s="70">
        <f t="shared" si="1"/>
        <v>2314</v>
      </c>
      <c r="G23" s="72"/>
    </row>
    <row r="24" spans="1:7" ht="17.25" thickBot="1">
      <c r="A24" s="67">
        <v>23</v>
      </c>
      <c r="B24" s="67">
        <v>4.27</v>
      </c>
      <c r="C24" s="69">
        <f t="shared" si="2"/>
        <v>1964.1999999999998</v>
      </c>
      <c r="D24" s="70">
        <f t="shared" si="0"/>
        <v>1964</v>
      </c>
      <c r="E24" s="69">
        <f t="shared" si="3"/>
        <v>2433.8999999999996</v>
      </c>
      <c r="F24" s="70">
        <f t="shared" si="1"/>
        <v>2434</v>
      </c>
      <c r="G24" s="72"/>
    </row>
    <row r="25" spans="1:7" ht="17.25" thickBot="1">
      <c r="A25" s="67">
        <v>24</v>
      </c>
      <c r="B25" s="67">
        <v>4.36</v>
      </c>
      <c r="C25" s="69">
        <f t="shared" si="2"/>
        <v>2005.6000000000001</v>
      </c>
      <c r="D25" s="70">
        <f t="shared" si="0"/>
        <v>2006</v>
      </c>
      <c r="E25" s="69">
        <f t="shared" si="3"/>
        <v>2485.2000000000003</v>
      </c>
      <c r="F25" s="70">
        <f t="shared" si="1"/>
        <v>2485</v>
      </c>
      <c r="G25" s="72"/>
    </row>
    <row r="26" spans="1:7" ht="17.25" thickBot="1">
      <c r="A26" s="67">
        <v>25</v>
      </c>
      <c r="B26" s="67">
        <v>4.51</v>
      </c>
      <c r="C26" s="69">
        <f t="shared" si="2"/>
        <v>2074.6</v>
      </c>
      <c r="D26" s="70">
        <f t="shared" si="0"/>
        <v>2075</v>
      </c>
      <c r="E26" s="69">
        <f t="shared" si="3"/>
        <v>2570.7</v>
      </c>
      <c r="F26" s="70">
        <f t="shared" si="1"/>
        <v>2571</v>
      </c>
      <c r="G26" s="7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PageLayoutView="0" workbookViewId="0" topLeftCell="C2">
      <selection activeCell="H17" sqref="H17"/>
    </sheetView>
  </sheetViews>
  <sheetFormatPr defaultColWidth="8.796875" defaultRowHeight="15"/>
  <cols>
    <col min="1" max="1" width="30.59765625" style="1" customWidth="1"/>
    <col min="2" max="3" width="14.59765625" style="1" customWidth="1"/>
    <col min="4" max="5" width="14.59765625" style="6" customWidth="1"/>
    <col min="6" max="16384" width="9" style="1" customWidth="1"/>
  </cols>
  <sheetData>
    <row r="1" spans="1:5" ht="77.25" customHeight="1">
      <c r="A1" s="90" t="s">
        <v>0</v>
      </c>
      <c r="B1" s="90"/>
      <c r="C1" s="90"/>
      <c r="D1" s="90"/>
      <c r="E1" s="90"/>
    </row>
    <row r="3" spans="1:5" ht="66" customHeight="1">
      <c r="A3" s="79" t="s">
        <v>45</v>
      </c>
      <c r="B3" s="79"/>
      <c r="C3" s="79"/>
      <c r="D3" s="79"/>
      <c r="E3" s="79"/>
    </row>
    <row r="4" spans="1:5" ht="64.5" customHeight="1">
      <c r="A4" s="80" t="s">
        <v>1</v>
      </c>
      <c r="B4" s="80" t="s">
        <v>46</v>
      </c>
      <c r="C4" s="80"/>
      <c r="D4" s="91" t="s">
        <v>43</v>
      </c>
      <c r="E4" s="91"/>
    </row>
    <row r="5" spans="1:5" ht="15.75">
      <c r="A5" s="80"/>
      <c r="B5" s="9" t="s">
        <v>9</v>
      </c>
      <c r="C5" s="9" t="s">
        <v>10</v>
      </c>
      <c r="D5" s="10" t="s">
        <v>9</v>
      </c>
      <c r="E5" s="10" t="s">
        <v>10</v>
      </c>
    </row>
    <row r="6" spans="1:5" ht="15.75">
      <c r="A6" s="11" t="s">
        <v>26</v>
      </c>
      <c r="B6" s="7"/>
      <c r="C6" s="7"/>
      <c r="D6" s="8"/>
      <c r="E6" s="8"/>
    </row>
    <row r="7" spans="1:5" ht="15.75">
      <c r="A7" s="3" t="s">
        <v>25</v>
      </c>
      <c r="B7" s="2">
        <v>328</v>
      </c>
      <c r="C7" s="2">
        <v>380</v>
      </c>
      <c r="D7" s="5">
        <f aca="true" t="shared" si="0" ref="D7:E9">B7/2</f>
        <v>164</v>
      </c>
      <c r="E7" s="5">
        <f t="shared" si="0"/>
        <v>190</v>
      </c>
    </row>
    <row r="8" spans="1:5" ht="15.75">
      <c r="A8" s="3" t="s">
        <v>3</v>
      </c>
      <c r="B8" s="2">
        <v>322</v>
      </c>
      <c r="C8" s="2">
        <v>357</v>
      </c>
      <c r="D8" s="5">
        <f t="shared" si="0"/>
        <v>161</v>
      </c>
      <c r="E8" s="5">
        <f t="shared" si="0"/>
        <v>178.5</v>
      </c>
    </row>
    <row r="9" spans="1:5" ht="15.75">
      <c r="A9" s="3" t="s">
        <v>5</v>
      </c>
      <c r="B9" s="2">
        <v>282</v>
      </c>
      <c r="C9" s="2">
        <v>305</v>
      </c>
      <c r="D9" s="5">
        <f t="shared" si="0"/>
        <v>141</v>
      </c>
      <c r="E9" s="5">
        <f t="shared" si="0"/>
        <v>152.5</v>
      </c>
    </row>
    <row r="10" spans="1:5" ht="15.75">
      <c r="A10" s="81" t="s">
        <v>37</v>
      </c>
      <c r="B10" s="82"/>
      <c r="C10" s="82"/>
      <c r="D10" s="5"/>
      <c r="E10" s="5"/>
    </row>
    <row r="11" spans="1:5" ht="15.75">
      <c r="A11" s="3" t="s">
        <v>25</v>
      </c>
      <c r="B11" s="2">
        <v>322</v>
      </c>
      <c r="C11" s="2">
        <v>345</v>
      </c>
      <c r="D11" s="5">
        <f aca="true" t="shared" si="1" ref="D11:E13">B11/2</f>
        <v>161</v>
      </c>
      <c r="E11" s="5">
        <f t="shared" si="1"/>
        <v>172.5</v>
      </c>
    </row>
    <row r="12" spans="1:5" ht="15.75">
      <c r="A12" s="3" t="s">
        <v>3</v>
      </c>
      <c r="B12" s="2">
        <v>299</v>
      </c>
      <c r="C12" s="2">
        <v>322</v>
      </c>
      <c r="D12" s="5">
        <f t="shared" si="1"/>
        <v>149.5</v>
      </c>
      <c r="E12" s="5">
        <f t="shared" si="1"/>
        <v>161</v>
      </c>
    </row>
    <row r="13" spans="1:5" ht="15.75">
      <c r="A13" s="3" t="s">
        <v>5</v>
      </c>
      <c r="B13" s="2">
        <v>265</v>
      </c>
      <c r="C13" s="2">
        <v>288</v>
      </c>
      <c r="D13" s="5">
        <f t="shared" si="1"/>
        <v>132.5</v>
      </c>
      <c r="E13" s="5">
        <f t="shared" si="1"/>
        <v>144</v>
      </c>
    </row>
    <row r="14" spans="1:5" ht="15.75">
      <c r="A14" s="84" t="s">
        <v>38</v>
      </c>
      <c r="B14" s="82"/>
      <c r="C14" s="82"/>
      <c r="D14" s="82"/>
      <c r="E14" s="83"/>
    </row>
    <row r="15" spans="1:5" ht="15.75">
      <c r="A15" s="3" t="s">
        <v>25</v>
      </c>
      <c r="B15" s="2">
        <v>311</v>
      </c>
      <c r="C15" s="2">
        <v>334</v>
      </c>
      <c r="D15" s="5">
        <f aca="true" t="shared" si="2" ref="D15:D26">B15/2</f>
        <v>155.5</v>
      </c>
      <c r="E15" s="5">
        <f aca="true" t="shared" si="3" ref="E15:E26">C15/2</f>
        <v>167</v>
      </c>
    </row>
    <row r="16" spans="1:5" ht="15.75">
      <c r="A16" s="3" t="s">
        <v>3</v>
      </c>
      <c r="B16" s="2">
        <v>276</v>
      </c>
      <c r="C16" s="2">
        <v>311</v>
      </c>
      <c r="D16" s="5">
        <f t="shared" si="2"/>
        <v>138</v>
      </c>
      <c r="E16" s="5">
        <f t="shared" si="3"/>
        <v>155.5</v>
      </c>
    </row>
    <row r="17" spans="1:5" ht="15.75">
      <c r="A17" s="3" t="s">
        <v>5</v>
      </c>
      <c r="B17" s="2">
        <v>242</v>
      </c>
      <c r="C17" s="2">
        <v>276</v>
      </c>
      <c r="D17" s="5">
        <f t="shared" si="2"/>
        <v>121</v>
      </c>
      <c r="E17" s="5">
        <f t="shared" si="3"/>
        <v>138</v>
      </c>
    </row>
    <row r="18" spans="1:5" ht="15.75">
      <c r="A18" s="2" t="s">
        <v>2</v>
      </c>
      <c r="B18" s="2">
        <v>315</v>
      </c>
      <c r="C18" s="2">
        <v>325</v>
      </c>
      <c r="D18" s="5">
        <f t="shared" si="2"/>
        <v>157.5</v>
      </c>
      <c r="E18" s="5">
        <f t="shared" si="3"/>
        <v>162.5</v>
      </c>
    </row>
    <row r="19" spans="1:5" ht="15.75">
      <c r="A19" s="2" t="s">
        <v>4</v>
      </c>
      <c r="B19" s="2">
        <v>300</v>
      </c>
      <c r="C19" s="2">
        <v>320</v>
      </c>
      <c r="D19" s="5">
        <f t="shared" si="2"/>
        <v>150</v>
      </c>
      <c r="E19" s="5">
        <f t="shared" si="3"/>
        <v>160</v>
      </c>
    </row>
    <row r="20" spans="1:5" ht="15.75">
      <c r="A20" s="3" t="s">
        <v>3</v>
      </c>
      <c r="B20" s="2">
        <v>290</v>
      </c>
      <c r="C20" s="2">
        <v>300</v>
      </c>
      <c r="D20" s="5">
        <f t="shared" si="2"/>
        <v>145</v>
      </c>
      <c r="E20" s="5">
        <f t="shared" si="3"/>
        <v>150</v>
      </c>
    </row>
    <row r="21" spans="1:5" ht="15.75">
      <c r="A21" s="2" t="s">
        <v>6</v>
      </c>
      <c r="B21" s="2">
        <v>260</v>
      </c>
      <c r="C21" s="2">
        <v>300</v>
      </c>
      <c r="D21" s="5">
        <f t="shared" si="2"/>
        <v>130</v>
      </c>
      <c r="E21" s="5">
        <f t="shared" si="3"/>
        <v>150</v>
      </c>
    </row>
    <row r="22" spans="1:5" ht="15.75">
      <c r="A22" s="3" t="s">
        <v>5</v>
      </c>
      <c r="B22" s="2">
        <v>240</v>
      </c>
      <c r="C22" s="2">
        <v>260</v>
      </c>
      <c r="D22" s="5">
        <f t="shared" si="2"/>
        <v>120</v>
      </c>
      <c r="E22" s="5">
        <f t="shared" si="3"/>
        <v>130</v>
      </c>
    </row>
    <row r="23" spans="1:5" ht="15.75">
      <c r="A23" s="2" t="s">
        <v>7</v>
      </c>
      <c r="B23" s="2">
        <v>230</v>
      </c>
      <c r="C23" s="2">
        <v>260</v>
      </c>
      <c r="D23" s="5">
        <f t="shared" si="2"/>
        <v>115</v>
      </c>
      <c r="E23" s="5">
        <f t="shared" si="3"/>
        <v>130</v>
      </c>
    </row>
    <row r="24" spans="1:5" ht="15.75">
      <c r="A24" s="3" t="s">
        <v>5</v>
      </c>
      <c r="B24" s="2">
        <v>200</v>
      </c>
      <c r="C24" s="2">
        <v>230</v>
      </c>
      <c r="D24" s="5">
        <f t="shared" si="2"/>
        <v>100</v>
      </c>
      <c r="E24" s="5">
        <f t="shared" si="3"/>
        <v>115</v>
      </c>
    </row>
    <row r="25" spans="1:5" ht="15.75">
      <c r="A25" s="2" t="s">
        <v>8</v>
      </c>
      <c r="B25" s="2">
        <v>200</v>
      </c>
      <c r="C25" s="2">
        <v>230</v>
      </c>
      <c r="D25" s="5">
        <f t="shared" si="2"/>
        <v>100</v>
      </c>
      <c r="E25" s="5">
        <f t="shared" si="3"/>
        <v>115</v>
      </c>
    </row>
    <row r="26" spans="1:5" ht="15.75">
      <c r="A26" s="3" t="s">
        <v>5</v>
      </c>
      <c r="B26" s="2">
        <v>190</v>
      </c>
      <c r="C26" s="2">
        <v>200</v>
      </c>
      <c r="D26" s="5">
        <f t="shared" si="2"/>
        <v>95</v>
      </c>
      <c r="E26" s="5">
        <f t="shared" si="3"/>
        <v>100</v>
      </c>
    </row>
    <row r="27" spans="1:5" ht="15.75">
      <c r="A27" s="85" t="s">
        <v>11</v>
      </c>
      <c r="B27" s="86"/>
      <c r="C27" s="86"/>
      <c r="D27" s="86"/>
      <c r="E27" s="87"/>
    </row>
    <row r="28" spans="1:5" ht="15.75">
      <c r="A28" s="2" t="s">
        <v>36</v>
      </c>
      <c r="B28" s="2">
        <v>160</v>
      </c>
      <c r="C28" s="2">
        <v>230</v>
      </c>
      <c r="D28" s="5">
        <f>B28/2</f>
        <v>80</v>
      </c>
      <c r="E28" s="5">
        <f>C28/2</f>
        <v>115</v>
      </c>
    </row>
    <row r="29" spans="1:5" ht="15.75">
      <c r="A29" s="2" t="s">
        <v>12</v>
      </c>
      <c r="B29" s="2"/>
      <c r="C29" s="2"/>
      <c r="D29" s="5"/>
      <c r="E29" s="5"/>
    </row>
    <row r="30" spans="1:5" ht="15.75">
      <c r="A30" s="3" t="s">
        <v>13</v>
      </c>
      <c r="B30" s="2">
        <v>195</v>
      </c>
      <c r="C30" s="2">
        <v>220</v>
      </c>
      <c r="D30" s="5">
        <f aca="true" t="shared" si="4" ref="D30:E33">B30/2</f>
        <v>97.5</v>
      </c>
      <c r="E30" s="5">
        <f t="shared" si="4"/>
        <v>110</v>
      </c>
    </row>
    <row r="31" spans="1:5" ht="15.75">
      <c r="A31" s="3" t="s">
        <v>14</v>
      </c>
      <c r="B31" s="2">
        <v>175</v>
      </c>
      <c r="C31" s="2">
        <v>195</v>
      </c>
      <c r="D31" s="5">
        <f t="shared" si="4"/>
        <v>87.5</v>
      </c>
      <c r="E31" s="5">
        <f t="shared" si="4"/>
        <v>97.5</v>
      </c>
    </row>
    <row r="32" spans="1:5" ht="15.75">
      <c r="A32" s="3" t="s">
        <v>15</v>
      </c>
      <c r="B32" s="2">
        <v>155</v>
      </c>
      <c r="C32" s="2">
        <v>175</v>
      </c>
      <c r="D32" s="5">
        <f t="shared" si="4"/>
        <v>77.5</v>
      </c>
      <c r="E32" s="5">
        <f t="shared" si="4"/>
        <v>87.5</v>
      </c>
    </row>
    <row r="33" spans="1:5" ht="15.75">
      <c r="A33" s="2" t="s">
        <v>16</v>
      </c>
      <c r="B33" s="2"/>
      <c r="C33" s="2">
        <v>180</v>
      </c>
      <c r="D33" s="5">
        <f t="shared" si="4"/>
        <v>0</v>
      </c>
      <c r="E33" s="5">
        <f t="shared" si="4"/>
        <v>90</v>
      </c>
    </row>
    <row r="34" spans="1:5" ht="15.75">
      <c r="A34" s="2" t="s">
        <v>17</v>
      </c>
      <c r="B34" s="2"/>
      <c r="C34" s="2"/>
      <c r="D34" s="5"/>
      <c r="E34" s="5"/>
    </row>
    <row r="35" spans="1:5" ht="15.75">
      <c r="A35" s="3" t="s">
        <v>13</v>
      </c>
      <c r="B35" s="2">
        <v>150</v>
      </c>
      <c r="C35" s="2">
        <v>160</v>
      </c>
      <c r="D35" s="5">
        <f aca="true" t="shared" si="5" ref="D35:E37">B35/2</f>
        <v>75</v>
      </c>
      <c r="E35" s="5">
        <f t="shared" si="5"/>
        <v>80</v>
      </c>
    </row>
    <row r="36" spans="1:5" ht="15.75">
      <c r="A36" s="3" t="s">
        <v>14</v>
      </c>
      <c r="B36" s="2">
        <v>145</v>
      </c>
      <c r="C36" s="2">
        <v>150</v>
      </c>
      <c r="D36" s="5">
        <f t="shared" si="5"/>
        <v>72.5</v>
      </c>
      <c r="E36" s="5">
        <f t="shared" si="5"/>
        <v>75</v>
      </c>
    </row>
    <row r="37" spans="1:5" ht="15.75">
      <c r="A37" s="3" t="s">
        <v>15</v>
      </c>
      <c r="B37" s="2">
        <v>140</v>
      </c>
      <c r="C37" s="2">
        <v>145</v>
      </c>
      <c r="D37" s="5">
        <f t="shared" si="5"/>
        <v>70</v>
      </c>
      <c r="E37" s="5">
        <f t="shared" si="5"/>
        <v>72.5</v>
      </c>
    </row>
    <row r="38" spans="1:5" ht="15.75">
      <c r="A38" s="85" t="s">
        <v>18</v>
      </c>
      <c r="B38" s="86"/>
      <c r="C38" s="86"/>
      <c r="D38" s="86"/>
      <c r="E38" s="87"/>
    </row>
    <row r="39" spans="1:5" ht="15.75">
      <c r="A39" s="2" t="s">
        <v>36</v>
      </c>
      <c r="B39" s="2"/>
      <c r="C39" s="2">
        <v>173</v>
      </c>
      <c r="D39" s="5">
        <f>B39/2</f>
        <v>0</v>
      </c>
      <c r="E39" s="5">
        <f>C39/2</f>
        <v>86.5</v>
      </c>
    </row>
    <row r="40" spans="1:5" ht="15.75">
      <c r="A40" s="2" t="s">
        <v>12</v>
      </c>
      <c r="B40" s="2"/>
      <c r="C40" s="2"/>
      <c r="D40" s="5"/>
      <c r="E40" s="5"/>
    </row>
    <row r="41" spans="1:5" ht="15.75">
      <c r="A41" s="3" t="s">
        <v>13</v>
      </c>
      <c r="B41" s="2"/>
      <c r="C41" s="2">
        <v>167</v>
      </c>
      <c r="D41" s="5">
        <f aca="true" t="shared" si="6" ref="D41:E43">B41/2</f>
        <v>0</v>
      </c>
      <c r="E41" s="5">
        <f t="shared" si="6"/>
        <v>83.5</v>
      </c>
    </row>
    <row r="42" spans="1:5" ht="15.75">
      <c r="A42" s="3" t="s">
        <v>14</v>
      </c>
      <c r="B42" s="2"/>
      <c r="C42" s="2">
        <v>161</v>
      </c>
      <c r="D42" s="5">
        <f t="shared" si="6"/>
        <v>0</v>
      </c>
      <c r="E42" s="5">
        <f t="shared" si="6"/>
        <v>80.5</v>
      </c>
    </row>
    <row r="43" spans="1:5" ht="15.75">
      <c r="A43" s="3" t="s">
        <v>19</v>
      </c>
      <c r="B43" s="2"/>
      <c r="C43" s="2">
        <v>150</v>
      </c>
      <c r="D43" s="5">
        <f t="shared" si="6"/>
        <v>0</v>
      </c>
      <c r="E43" s="5">
        <f t="shared" si="6"/>
        <v>75</v>
      </c>
    </row>
    <row r="44" spans="1:5" ht="15.75">
      <c r="A44" s="2" t="s">
        <v>17</v>
      </c>
      <c r="B44" s="2"/>
      <c r="C44" s="2"/>
      <c r="D44" s="5"/>
      <c r="E44" s="5"/>
    </row>
    <row r="45" spans="1:5" ht="15.75">
      <c r="A45" s="3" t="s">
        <v>13</v>
      </c>
      <c r="B45" s="2"/>
      <c r="C45" s="2">
        <v>155</v>
      </c>
      <c r="D45" s="5">
        <f aca="true" t="shared" si="7" ref="D45:E52">B45/2</f>
        <v>0</v>
      </c>
      <c r="E45" s="5">
        <f t="shared" si="7"/>
        <v>77.5</v>
      </c>
    </row>
    <row r="46" spans="1:5" ht="15.75">
      <c r="A46" s="3" t="s">
        <v>14</v>
      </c>
      <c r="B46" s="2"/>
      <c r="C46" s="2">
        <v>150</v>
      </c>
      <c r="D46" s="5">
        <f t="shared" si="7"/>
        <v>0</v>
      </c>
      <c r="E46" s="5">
        <f t="shared" si="7"/>
        <v>75</v>
      </c>
    </row>
    <row r="47" spans="1:5" ht="15.75">
      <c r="A47" s="3" t="s">
        <v>19</v>
      </c>
      <c r="B47" s="2"/>
      <c r="C47" s="2">
        <v>138</v>
      </c>
      <c r="D47" s="5">
        <f t="shared" si="7"/>
        <v>0</v>
      </c>
      <c r="E47" s="5">
        <f t="shared" si="7"/>
        <v>69</v>
      </c>
    </row>
    <row r="48" spans="1:5" ht="15.75">
      <c r="A48" s="2" t="s">
        <v>20</v>
      </c>
      <c r="B48" s="2"/>
      <c r="C48" s="2">
        <v>161</v>
      </c>
      <c r="D48" s="5">
        <f t="shared" si="7"/>
        <v>0</v>
      </c>
      <c r="E48" s="5">
        <f t="shared" si="7"/>
        <v>80.5</v>
      </c>
    </row>
    <row r="49" spans="1:5" ht="15.75">
      <c r="A49" s="2" t="s">
        <v>21</v>
      </c>
      <c r="B49" s="2"/>
      <c r="C49" s="2">
        <v>144</v>
      </c>
      <c r="D49" s="5">
        <f t="shared" si="7"/>
        <v>0</v>
      </c>
      <c r="E49" s="5">
        <f t="shared" si="7"/>
        <v>72</v>
      </c>
    </row>
    <row r="50" spans="1:5" ht="15.75">
      <c r="A50" s="2" t="s">
        <v>22</v>
      </c>
      <c r="B50" s="2">
        <v>138</v>
      </c>
      <c r="C50" s="2">
        <v>144</v>
      </c>
      <c r="D50" s="5">
        <f t="shared" si="7"/>
        <v>69</v>
      </c>
      <c r="E50" s="5">
        <f t="shared" si="7"/>
        <v>72</v>
      </c>
    </row>
    <row r="51" spans="1:5" ht="15.75">
      <c r="A51" s="4" t="s">
        <v>23</v>
      </c>
      <c r="B51" s="2"/>
      <c r="C51" s="2">
        <v>167</v>
      </c>
      <c r="D51" s="5">
        <f t="shared" si="7"/>
        <v>0</v>
      </c>
      <c r="E51" s="5">
        <f t="shared" si="7"/>
        <v>83.5</v>
      </c>
    </row>
    <row r="52" spans="1:5" ht="15.75">
      <c r="A52" s="4" t="s">
        <v>24</v>
      </c>
      <c r="B52" s="2"/>
      <c r="C52" s="2">
        <v>161</v>
      </c>
      <c r="D52" s="5">
        <f t="shared" si="7"/>
        <v>0</v>
      </c>
      <c r="E52" s="5">
        <f t="shared" si="7"/>
        <v>80.5</v>
      </c>
    </row>
    <row r="54" spans="1:5" ht="15.75">
      <c r="A54" s="1" t="s">
        <v>27</v>
      </c>
      <c r="D54" s="89"/>
      <c r="E54" s="89"/>
    </row>
    <row r="56" spans="1:5" ht="15.75">
      <c r="A56" s="1" t="s">
        <v>28</v>
      </c>
      <c r="C56" s="88" t="s">
        <v>32</v>
      </c>
      <c r="D56" s="88"/>
      <c r="E56" s="88"/>
    </row>
    <row r="57" ht="15.75">
      <c r="A57" s="1" t="s">
        <v>29</v>
      </c>
    </row>
    <row r="58" spans="3:5" ht="15.75">
      <c r="C58" s="88" t="s">
        <v>31</v>
      </c>
      <c r="D58" s="88"/>
      <c r="E58" s="88"/>
    </row>
    <row r="60" spans="3:5" ht="15.75">
      <c r="C60" s="88" t="s">
        <v>44</v>
      </c>
      <c r="D60" s="88"/>
      <c r="E60" s="88"/>
    </row>
  </sheetData>
  <sheetProtection/>
  <mergeCells count="13">
    <mergeCell ref="A38:E38"/>
    <mergeCell ref="C60:E60"/>
    <mergeCell ref="D54:E54"/>
    <mergeCell ref="C56:E56"/>
    <mergeCell ref="C58:E58"/>
    <mergeCell ref="D4:E4"/>
    <mergeCell ref="A1:E1"/>
    <mergeCell ref="A3:E3"/>
    <mergeCell ref="A27:E27"/>
    <mergeCell ref="B4:C4"/>
    <mergeCell ref="A4:A5"/>
    <mergeCell ref="A10:C10"/>
    <mergeCell ref="A14:E14"/>
  </mergeCells>
  <printOptions/>
  <pageMargins left="0.7874015748031497" right="0.7874015748031497" top="0.3937007874015748" bottom="0.3937007874015748" header="0.5118110236220472" footer="0.5118110236220472"/>
  <pageSetup fitToHeight="2" fitToWidth="1" horizontalDpi="600" verticalDpi="600" orientation="portrait" paperSize="9" scale="8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zoomScalePageLayoutView="0" workbookViewId="0" topLeftCell="A1">
      <pane xSplit="3" ySplit="2" topLeftCell="D3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I50" sqref="I50"/>
    </sheetView>
  </sheetViews>
  <sheetFormatPr defaultColWidth="8.796875" defaultRowHeight="15"/>
  <cols>
    <col min="1" max="1" width="30.3984375" style="1" customWidth="1"/>
    <col min="2" max="2" width="6.59765625" style="59" customWidth="1"/>
    <col min="3" max="3" width="6.5" style="59" customWidth="1"/>
    <col min="4" max="4" width="6.69921875" style="50" customWidth="1"/>
    <col min="5" max="5" width="9" style="1" customWidth="1"/>
    <col min="6" max="6" width="9" style="6" customWidth="1"/>
    <col min="7" max="7" width="9.69921875" style="6" customWidth="1"/>
    <col min="8" max="16384" width="9" style="1" customWidth="1"/>
  </cols>
  <sheetData>
    <row r="1" spans="1:8" ht="33" customHeight="1">
      <c r="A1" s="118" t="s">
        <v>51</v>
      </c>
      <c r="B1" s="123" t="s">
        <v>97</v>
      </c>
      <c r="C1" s="124"/>
      <c r="D1" s="125" t="s">
        <v>79</v>
      </c>
      <c r="E1" s="115" t="s">
        <v>141</v>
      </c>
      <c r="F1" s="116"/>
      <c r="G1" s="116"/>
      <c r="H1" s="117"/>
    </row>
    <row r="2" spans="1:8" ht="64.5" customHeight="1">
      <c r="A2" s="119"/>
      <c r="B2" s="59" t="s">
        <v>98</v>
      </c>
      <c r="C2" s="59" t="s">
        <v>99</v>
      </c>
      <c r="D2" s="126"/>
      <c r="E2" s="91" t="s">
        <v>46</v>
      </c>
      <c r="F2" s="91"/>
      <c r="G2" s="10" t="s">
        <v>48</v>
      </c>
      <c r="H2" s="57" t="s">
        <v>49</v>
      </c>
    </row>
    <row r="3" spans="1:8" ht="15.75">
      <c r="A3" s="120"/>
      <c r="D3" s="48" t="s">
        <v>76</v>
      </c>
      <c r="E3" s="53" t="s">
        <v>9</v>
      </c>
      <c r="F3" s="52" t="s">
        <v>10</v>
      </c>
      <c r="G3" s="54"/>
      <c r="H3" s="14"/>
    </row>
    <row r="4" spans="1:8" ht="15.75">
      <c r="A4" s="7" t="s">
        <v>26</v>
      </c>
      <c r="D4" s="47"/>
      <c r="E4" s="7"/>
      <c r="F4" s="8"/>
      <c r="G4" s="22"/>
      <c r="H4" s="14"/>
    </row>
    <row r="5" spans="1:8" ht="15.75">
      <c r="A5" s="3" t="s">
        <v>70</v>
      </c>
      <c r="D5" s="48">
        <v>25</v>
      </c>
      <c r="E5" s="6">
        <f>E$8*D5/100</f>
        <v>427.5</v>
      </c>
      <c r="F5" s="6">
        <f>F$8*D5/100</f>
        <v>518.75</v>
      </c>
      <c r="G5" s="5">
        <f>G$8*D5/100</f>
        <v>518.75</v>
      </c>
      <c r="H5" s="14">
        <f>G5/2</f>
        <v>259.375</v>
      </c>
    </row>
    <row r="6" spans="1:8" ht="15.75">
      <c r="A6" s="3" t="s">
        <v>71</v>
      </c>
      <c r="D6" s="48">
        <v>25</v>
      </c>
      <c r="E6" s="6">
        <f>E$8*D6/100</f>
        <v>427.5</v>
      </c>
      <c r="F6" s="6">
        <f>F$8*D6/100</f>
        <v>518.75</v>
      </c>
      <c r="G6" s="5">
        <f>G$8*D6/100</f>
        <v>518.75</v>
      </c>
      <c r="H6" s="14">
        <f>G6/2</f>
        <v>259.375</v>
      </c>
    </row>
    <row r="7" spans="1:8" ht="15.75">
      <c r="A7" s="3" t="s">
        <v>3</v>
      </c>
      <c r="B7" s="59" t="s">
        <v>82</v>
      </c>
      <c r="D7" s="48">
        <v>15</v>
      </c>
      <c r="E7" s="6">
        <f>E$8*D7/100</f>
        <v>256.5</v>
      </c>
      <c r="F7" s="6">
        <f>F$8*D7/100</f>
        <v>311.25</v>
      </c>
      <c r="G7" s="5">
        <f>G$8*D7/100</f>
        <v>311.25</v>
      </c>
      <c r="H7" s="14">
        <f>G7/2</f>
        <v>155.625</v>
      </c>
    </row>
    <row r="8" spans="1:8" ht="15.75">
      <c r="A8" s="3" t="s">
        <v>5</v>
      </c>
      <c r="C8" s="59">
        <v>20</v>
      </c>
      <c r="D8" s="48"/>
      <c r="E8" s="5">
        <v>1710</v>
      </c>
      <c r="F8" s="5">
        <v>2075</v>
      </c>
      <c r="G8" s="5">
        <f>F8</f>
        <v>2075</v>
      </c>
      <c r="H8" s="14">
        <f>G8/2</f>
        <v>1037.5</v>
      </c>
    </row>
    <row r="9" spans="1:8" ht="15.75">
      <c r="A9" s="55" t="s">
        <v>37</v>
      </c>
      <c r="D9" s="49"/>
      <c r="E9" s="44"/>
      <c r="F9" s="14"/>
      <c r="G9" s="14"/>
      <c r="H9" s="14"/>
    </row>
    <row r="10" spans="1:8" ht="15.75">
      <c r="A10" s="3" t="s">
        <v>70</v>
      </c>
      <c r="D10" s="48">
        <v>25</v>
      </c>
      <c r="E10" s="6">
        <f>E$13*D10/100</f>
        <v>397.5</v>
      </c>
      <c r="F10" s="6">
        <f>F$13*D10/100</f>
        <v>457.5</v>
      </c>
      <c r="G10" s="5">
        <f>G$13*D10/100</f>
        <v>457.5</v>
      </c>
      <c r="H10" s="14">
        <f>G10/2</f>
        <v>228.75</v>
      </c>
    </row>
    <row r="11" spans="1:8" ht="15.75">
      <c r="A11" s="3" t="s">
        <v>71</v>
      </c>
      <c r="D11" s="48">
        <v>25</v>
      </c>
      <c r="E11" s="6">
        <f>E$13*D11/100</f>
        <v>397.5</v>
      </c>
      <c r="F11" s="6">
        <f>F$13*D11/100</f>
        <v>457.5</v>
      </c>
      <c r="G11" s="5">
        <f>G$13*D11/100</f>
        <v>457.5</v>
      </c>
      <c r="H11" s="14">
        <f>G11/2</f>
        <v>228.75</v>
      </c>
    </row>
    <row r="12" spans="1:8" ht="15.75">
      <c r="A12" s="3" t="s">
        <v>3</v>
      </c>
      <c r="B12" s="59" t="s">
        <v>81</v>
      </c>
      <c r="D12" s="48">
        <v>15</v>
      </c>
      <c r="E12" s="6">
        <f>E$13*D12/100</f>
        <v>238.5</v>
      </c>
      <c r="F12" s="6">
        <f>F$13*D12/100</f>
        <v>274.5</v>
      </c>
      <c r="G12" s="5">
        <f>G$13*D12/100</f>
        <v>274.5</v>
      </c>
      <c r="H12" s="14">
        <f>G12/2</f>
        <v>137.25</v>
      </c>
    </row>
    <row r="13" spans="1:8" ht="15.75">
      <c r="A13" s="3" t="s">
        <v>5</v>
      </c>
      <c r="C13" s="59">
        <v>18</v>
      </c>
      <c r="D13" s="48"/>
      <c r="E13" s="5">
        <v>1590</v>
      </c>
      <c r="F13" s="5">
        <v>1830</v>
      </c>
      <c r="G13" s="5">
        <f>F13</f>
        <v>1830</v>
      </c>
      <c r="H13" s="14">
        <f>G13/2</f>
        <v>915</v>
      </c>
    </row>
    <row r="14" spans="1:8" ht="15.75">
      <c r="A14" s="2" t="s">
        <v>68</v>
      </c>
      <c r="D14" s="48"/>
      <c r="E14" s="5"/>
      <c r="F14" s="5"/>
      <c r="G14" s="5"/>
      <c r="H14" s="14"/>
    </row>
    <row r="15" spans="1:8" ht="15.75">
      <c r="A15" s="3" t="s">
        <v>72</v>
      </c>
      <c r="D15" s="48">
        <v>33</v>
      </c>
      <c r="E15" s="6">
        <f>E$19*D15/100</f>
        <v>564.3</v>
      </c>
      <c r="F15" s="6">
        <f>F$19*D15/100</f>
        <v>684.75</v>
      </c>
      <c r="G15" s="5">
        <f>G$19*D15/100</f>
        <v>684.75</v>
      </c>
      <c r="H15" s="14">
        <f aca="true" t="shared" si="0" ref="H15:H25">G15/2</f>
        <v>342.375</v>
      </c>
    </row>
    <row r="16" spans="1:8" ht="15.75">
      <c r="A16" s="3" t="s">
        <v>70</v>
      </c>
      <c r="D16" s="48">
        <v>25</v>
      </c>
      <c r="E16" s="6">
        <f>E$19*D16/100</f>
        <v>427.5</v>
      </c>
      <c r="F16" s="6">
        <f>F$19*D16/100</f>
        <v>518.75</v>
      </c>
      <c r="G16" s="5">
        <f>G$19*D16/100</f>
        <v>518.75</v>
      </c>
      <c r="H16" s="14">
        <f t="shared" si="0"/>
        <v>259.375</v>
      </c>
    </row>
    <row r="17" spans="1:8" ht="15.75">
      <c r="A17" s="3" t="s">
        <v>71</v>
      </c>
      <c r="D17" s="48">
        <v>25</v>
      </c>
      <c r="E17" s="6">
        <f>E$19*D17/100</f>
        <v>427.5</v>
      </c>
      <c r="F17" s="6">
        <f>F$19*D17/100</f>
        <v>518.75</v>
      </c>
      <c r="G17" s="5">
        <f>G$19*D17/100</f>
        <v>518.75</v>
      </c>
      <c r="H17" s="14">
        <f t="shared" si="0"/>
        <v>259.375</v>
      </c>
    </row>
    <row r="18" spans="1:8" ht="15.75">
      <c r="A18" s="3" t="s">
        <v>3</v>
      </c>
      <c r="B18" s="59" t="s">
        <v>82</v>
      </c>
      <c r="D18" s="48">
        <v>15</v>
      </c>
      <c r="E18" s="6">
        <f>E$19*D18/100</f>
        <v>256.5</v>
      </c>
      <c r="F18" s="6">
        <f>F$19*D18/100</f>
        <v>311.25</v>
      </c>
      <c r="G18" s="5">
        <f>G$19*D18/100</f>
        <v>311.25</v>
      </c>
      <c r="H18" s="14">
        <f t="shared" si="0"/>
        <v>155.625</v>
      </c>
    </row>
    <row r="19" spans="1:8" ht="15.75">
      <c r="A19" s="3" t="s">
        <v>5</v>
      </c>
      <c r="C19" s="59">
        <v>20</v>
      </c>
      <c r="D19" s="48"/>
      <c r="E19" s="5">
        <v>1710</v>
      </c>
      <c r="F19" s="5">
        <v>2075</v>
      </c>
      <c r="G19" s="5">
        <f>F19</f>
        <v>2075</v>
      </c>
      <c r="H19" s="14">
        <f t="shared" si="0"/>
        <v>1037.5</v>
      </c>
    </row>
    <row r="20" spans="1:8" ht="15.75">
      <c r="A20" s="2" t="s">
        <v>69</v>
      </c>
      <c r="D20" s="48"/>
      <c r="E20" s="5"/>
      <c r="F20" s="5"/>
      <c r="G20" s="5">
        <f>F20</f>
        <v>0</v>
      </c>
      <c r="H20" s="14">
        <f t="shared" si="0"/>
        <v>0</v>
      </c>
    </row>
    <row r="21" spans="1:8" ht="15.75">
      <c r="A21" s="3" t="s">
        <v>72</v>
      </c>
      <c r="D21" s="48">
        <v>33</v>
      </c>
      <c r="E21" s="6">
        <f>E$25*D21/100</f>
        <v>485.43</v>
      </c>
      <c r="F21" s="6">
        <f>F$25*D21/100</f>
        <v>643.17</v>
      </c>
      <c r="G21" s="5">
        <f>G$25*D21/100</f>
        <v>643.17</v>
      </c>
      <c r="H21" s="14">
        <f t="shared" si="0"/>
        <v>321.585</v>
      </c>
    </row>
    <row r="22" spans="1:8" ht="15.75">
      <c r="A22" s="3" t="s">
        <v>70</v>
      </c>
      <c r="D22" s="48">
        <v>25</v>
      </c>
      <c r="E22" s="6">
        <f>E$25*D22/100</f>
        <v>367.75</v>
      </c>
      <c r="F22" s="6">
        <f>F$25*D22/100</f>
        <v>487.25</v>
      </c>
      <c r="G22" s="5">
        <f>G$25*D22/100</f>
        <v>487.25</v>
      </c>
      <c r="H22" s="14">
        <f t="shared" si="0"/>
        <v>243.625</v>
      </c>
    </row>
    <row r="23" spans="1:8" ht="15.75">
      <c r="A23" s="3" t="s">
        <v>71</v>
      </c>
      <c r="D23" s="48">
        <v>25</v>
      </c>
      <c r="E23" s="6">
        <f>E$25*D23/100</f>
        <v>367.75</v>
      </c>
      <c r="F23" s="6">
        <f>F$25*D23/100</f>
        <v>487.25</v>
      </c>
      <c r="G23" s="5">
        <f>G$25*D23/100</f>
        <v>487.25</v>
      </c>
      <c r="H23" s="14">
        <f t="shared" si="0"/>
        <v>243.625</v>
      </c>
    </row>
    <row r="24" spans="1:8" ht="15.75">
      <c r="A24" s="3" t="s">
        <v>3</v>
      </c>
      <c r="B24" s="59" t="s">
        <v>83</v>
      </c>
      <c r="D24" s="48">
        <v>15</v>
      </c>
      <c r="E24" s="6">
        <f>E$25*D24/100</f>
        <v>220.65</v>
      </c>
      <c r="F24" s="6">
        <f>F$25*D24/100</f>
        <v>292.35</v>
      </c>
      <c r="G24" s="5">
        <f>G$25*D24/100</f>
        <v>292.35</v>
      </c>
      <c r="H24" s="14">
        <f t="shared" si="0"/>
        <v>146.175</v>
      </c>
    </row>
    <row r="25" spans="1:8" ht="15.75">
      <c r="A25" s="3" t="s">
        <v>5</v>
      </c>
      <c r="C25" s="59">
        <v>19</v>
      </c>
      <c r="D25" s="48"/>
      <c r="E25" s="5">
        <v>1471</v>
      </c>
      <c r="F25" s="5">
        <v>1949</v>
      </c>
      <c r="G25" s="5">
        <f>F25</f>
        <v>1949</v>
      </c>
      <c r="H25" s="14">
        <f t="shared" si="0"/>
        <v>974.5</v>
      </c>
    </row>
    <row r="26" spans="1:8" ht="15.75">
      <c r="A26" s="2" t="s">
        <v>73</v>
      </c>
      <c r="D26" s="48"/>
      <c r="E26" s="5"/>
      <c r="F26" s="5"/>
      <c r="G26" s="5"/>
      <c r="H26" s="14"/>
    </row>
    <row r="27" spans="1:8" ht="15.75">
      <c r="A27" s="3" t="s">
        <v>71</v>
      </c>
      <c r="D27" s="48">
        <v>25</v>
      </c>
      <c r="E27" s="6">
        <f>E$29*D27/100</f>
        <v>344.75</v>
      </c>
      <c r="F27" s="6">
        <f>F$29*D27/100</f>
        <v>457.5</v>
      </c>
      <c r="G27" s="5">
        <f>G$29*D27/100</f>
        <v>427.5</v>
      </c>
      <c r="H27" s="14">
        <f>G27/2</f>
        <v>213.75</v>
      </c>
    </row>
    <row r="28" spans="1:8" ht="15.75">
      <c r="A28" s="3" t="s">
        <v>3</v>
      </c>
      <c r="B28" s="59" t="s">
        <v>84</v>
      </c>
      <c r="D28" s="48">
        <v>15</v>
      </c>
      <c r="E28" s="6">
        <f>E$29*D28/100</f>
        <v>206.85</v>
      </c>
      <c r="F28" s="6">
        <f>F$29*D28/100</f>
        <v>274.5</v>
      </c>
      <c r="G28" s="5">
        <f>G$29*D28/100</f>
        <v>256.5</v>
      </c>
      <c r="H28" s="14">
        <f>G28/2</f>
        <v>128.25</v>
      </c>
    </row>
    <row r="29" spans="1:8" ht="15.75">
      <c r="A29" s="3" t="s">
        <v>5</v>
      </c>
      <c r="C29" s="59">
        <v>17</v>
      </c>
      <c r="D29" s="48"/>
      <c r="E29" s="5">
        <v>1379</v>
      </c>
      <c r="F29" s="5">
        <v>1830</v>
      </c>
      <c r="G29" s="5">
        <v>1710</v>
      </c>
      <c r="H29" s="14">
        <f>G29/2</f>
        <v>855</v>
      </c>
    </row>
    <row r="30" spans="1:8" ht="15.75">
      <c r="A30" s="2" t="s">
        <v>74</v>
      </c>
      <c r="D30" s="48"/>
      <c r="E30" s="5"/>
      <c r="F30" s="5"/>
      <c r="G30" s="5"/>
      <c r="H30" s="14"/>
    </row>
    <row r="31" spans="1:8" ht="15.75">
      <c r="A31" s="3" t="s">
        <v>71</v>
      </c>
      <c r="D31" s="48">
        <v>25</v>
      </c>
      <c r="E31" s="6">
        <f>E$33*D31/100</f>
        <v>302</v>
      </c>
      <c r="F31" s="6">
        <f>F$33*D31/100</f>
        <v>427.5</v>
      </c>
      <c r="G31" s="5">
        <f>G$33*D31/100</f>
        <v>367.75</v>
      </c>
      <c r="H31" s="14">
        <f>G31/2</f>
        <v>183.875</v>
      </c>
    </row>
    <row r="32" spans="1:8" ht="15.75">
      <c r="A32" s="3" t="s">
        <v>3</v>
      </c>
      <c r="B32" s="60" t="s">
        <v>85</v>
      </c>
      <c r="C32" s="60"/>
      <c r="D32" s="48">
        <v>15</v>
      </c>
      <c r="E32" s="6">
        <f>E$33*D32/100</f>
        <v>181.2</v>
      </c>
      <c r="F32" s="6">
        <f>F$33*D32/100</f>
        <v>256.5</v>
      </c>
      <c r="G32" s="5">
        <f>G$33*D32/100</f>
        <v>220.65</v>
      </c>
      <c r="H32" s="14">
        <f>G32/2</f>
        <v>110.325</v>
      </c>
    </row>
    <row r="33" spans="1:8" ht="15.75">
      <c r="A33" s="3" t="s">
        <v>5</v>
      </c>
      <c r="C33" s="59">
        <v>15</v>
      </c>
      <c r="D33" s="48"/>
      <c r="E33" s="5">
        <v>1208</v>
      </c>
      <c r="F33" s="5">
        <v>1710</v>
      </c>
      <c r="G33" s="5">
        <v>1471</v>
      </c>
      <c r="H33" s="14">
        <f>G33/2</f>
        <v>735.5</v>
      </c>
    </row>
    <row r="34" spans="1:8" ht="15.75">
      <c r="A34" s="2" t="s">
        <v>75</v>
      </c>
      <c r="D34" s="48"/>
      <c r="E34" s="5"/>
      <c r="F34" s="5"/>
      <c r="G34" s="5"/>
      <c r="H34" s="14"/>
    </row>
    <row r="35" spans="1:8" ht="15.75">
      <c r="A35" s="3" t="s">
        <v>71</v>
      </c>
      <c r="D35" s="48">
        <v>25</v>
      </c>
      <c r="E35" s="6">
        <f>E$37*D35/100</f>
        <v>259.25</v>
      </c>
      <c r="F35" s="6">
        <f>F$37*D35/100</f>
        <v>397.5</v>
      </c>
      <c r="G35" s="5">
        <f>G$37*D35/100</f>
        <v>323.5</v>
      </c>
      <c r="H35" s="14">
        <f>G35/2</f>
        <v>161.75</v>
      </c>
    </row>
    <row r="36" spans="1:8" ht="15.75">
      <c r="A36" s="3" t="s">
        <v>3</v>
      </c>
      <c r="B36" s="60" t="s">
        <v>86</v>
      </c>
      <c r="C36" s="60"/>
      <c r="D36" s="48">
        <v>15</v>
      </c>
      <c r="E36" s="6">
        <f>E$37*D36/100</f>
        <v>155.55</v>
      </c>
      <c r="F36" s="6">
        <f>F$37*D36/100</f>
        <v>238.5</v>
      </c>
      <c r="G36" s="5">
        <f>G$37*D36/100</f>
        <v>194.1</v>
      </c>
      <c r="H36" s="14">
        <f>G36/2</f>
        <v>97.05</v>
      </c>
    </row>
    <row r="37" spans="1:8" ht="15.75">
      <c r="A37" s="3" t="s">
        <v>5</v>
      </c>
      <c r="C37" s="59">
        <v>13</v>
      </c>
      <c r="D37" s="48"/>
      <c r="E37" s="5">
        <v>1037</v>
      </c>
      <c r="F37" s="5">
        <v>1590</v>
      </c>
      <c r="G37" s="5">
        <v>1294</v>
      </c>
      <c r="H37" s="14">
        <f>G37/2</f>
        <v>647</v>
      </c>
    </row>
    <row r="38" spans="1:8" ht="15.75" customHeight="1">
      <c r="A38" s="56" t="s">
        <v>11</v>
      </c>
      <c r="D38" s="49"/>
      <c r="E38" s="51"/>
      <c r="F38" s="51"/>
      <c r="G38" s="51"/>
      <c r="H38" s="14"/>
    </row>
    <row r="39" spans="1:8" ht="15.75">
      <c r="A39" s="2" t="s">
        <v>36</v>
      </c>
      <c r="B39" s="60" t="s">
        <v>87</v>
      </c>
      <c r="C39" s="59">
        <v>14</v>
      </c>
      <c r="D39" s="48"/>
      <c r="E39" s="5">
        <v>986</v>
      </c>
      <c r="F39" s="5">
        <v>1379</v>
      </c>
      <c r="G39" s="5">
        <f>F39</f>
        <v>1379</v>
      </c>
      <c r="H39" s="14">
        <f>G39/2</f>
        <v>689.5</v>
      </c>
    </row>
    <row r="40" spans="1:8" ht="15.75">
      <c r="A40" s="2" t="s">
        <v>56</v>
      </c>
      <c r="B40" s="60" t="s">
        <v>88</v>
      </c>
      <c r="C40" s="59">
        <v>13</v>
      </c>
      <c r="D40" s="48"/>
      <c r="E40" s="5">
        <v>1208</v>
      </c>
      <c r="F40" s="5">
        <v>1294</v>
      </c>
      <c r="G40" s="5">
        <f>F40</f>
        <v>1294</v>
      </c>
      <c r="H40" s="14">
        <f>G40/2</f>
        <v>647</v>
      </c>
    </row>
    <row r="41" spans="1:8" ht="15.75">
      <c r="A41" s="3" t="s">
        <v>14</v>
      </c>
      <c r="B41" s="60" t="s">
        <v>89</v>
      </c>
      <c r="C41" s="59">
        <v>12</v>
      </c>
      <c r="D41" s="48"/>
      <c r="E41" s="5">
        <v>1123</v>
      </c>
      <c r="F41" s="5">
        <v>1208</v>
      </c>
      <c r="G41" s="5">
        <f>F41</f>
        <v>1208</v>
      </c>
      <c r="H41" s="14">
        <f>G41/2</f>
        <v>604</v>
      </c>
    </row>
    <row r="42" spans="1:8" ht="15.75">
      <c r="A42" s="3" t="s">
        <v>15</v>
      </c>
      <c r="B42" s="60" t="s">
        <v>90</v>
      </c>
      <c r="C42" s="59">
        <v>11</v>
      </c>
      <c r="D42" s="48"/>
      <c r="E42" s="5">
        <v>935</v>
      </c>
      <c r="F42" s="5">
        <v>1123</v>
      </c>
      <c r="G42" s="5">
        <f>F42</f>
        <v>1123</v>
      </c>
      <c r="H42" s="14">
        <f>G42/2</f>
        <v>561.5</v>
      </c>
    </row>
    <row r="43" spans="1:8" ht="15.75">
      <c r="A43" s="2" t="s">
        <v>16</v>
      </c>
      <c r="B43" s="60" t="s">
        <v>91</v>
      </c>
      <c r="C43" s="59">
        <v>12</v>
      </c>
      <c r="D43" s="48"/>
      <c r="E43" s="5"/>
      <c r="F43" s="5">
        <v>1208</v>
      </c>
      <c r="G43" s="5">
        <f>F43</f>
        <v>1208</v>
      </c>
      <c r="H43" s="14">
        <f>G43/2</f>
        <v>604</v>
      </c>
    </row>
    <row r="44" spans="1:8" ht="15.75">
      <c r="A44" s="2" t="s">
        <v>17</v>
      </c>
      <c r="D44" s="48"/>
      <c r="E44" s="5"/>
      <c r="F44" s="5"/>
      <c r="G44" s="5"/>
      <c r="H44" s="14"/>
    </row>
    <row r="45" spans="1:8" ht="15.75">
      <c r="A45" s="3" t="s">
        <v>13</v>
      </c>
      <c r="B45" s="60" t="s">
        <v>92</v>
      </c>
      <c r="C45" s="59">
        <v>10</v>
      </c>
      <c r="D45" s="48"/>
      <c r="E45" s="5">
        <v>986</v>
      </c>
      <c r="F45" s="5">
        <v>1037</v>
      </c>
      <c r="G45" s="5">
        <f>F45</f>
        <v>1037</v>
      </c>
      <c r="H45" s="14">
        <f>G45/2</f>
        <v>518.5</v>
      </c>
    </row>
    <row r="46" spans="1:8" ht="15.75">
      <c r="A46" s="3" t="s">
        <v>14</v>
      </c>
      <c r="B46" s="60" t="s">
        <v>93</v>
      </c>
      <c r="C46" s="59">
        <v>9</v>
      </c>
      <c r="D46" s="48"/>
      <c r="E46" s="5">
        <v>935</v>
      </c>
      <c r="F46" s="5">
        <v>986</v>
      </c>
      <c r="G46" s="5">
        <f>F46</f>
        <v>986</v>
      </c>
      <c r="H46" s="14">
        <f>G46/2</f>
        <v>493</v>
      </c>
    </row>
    <row r="47" spans="1:8" ht="15.75">
      <c r="A47" s="3" t="s">
        <v>15</v>
      </c>
      <c r="B47" s="60" t="s">
        <v>94</v>
      </c>
      <c r="C47" s="59">
        <v>8</v>
      </c>
      <c r="D47" s="48"/>
      <c r="E47" s="5">
        <v>878</v>
      </c>
      <c r="F47" s="5">
        <v>935</v>
      </c>
      <c r="G47" s="5">
        <f>F47</f>
        <v>935</v>
      </c>
      <c r="H47" s="14">
        <f>G47/2</f>
        <v>467.5</v>
      </c>
    </row>
    <row r="48" spans="1:8" ht="21" customHeight="1">
      <c r="A48" s="56" t="s">
        <v>18</v>
      </c>
      <c r="D48" s="49"/>
      <c r="E48" s="51"/>
      <c r="F48" s="51"/>
      <c r="G48" s="51"/>
      <c r="H48" s="14"/>
    </row>
    <row r="49" spans="1:8" ht="15.75">
      <c r="A49" s="2" t="s">
        <v>36</v>
      </c>
      <c r="B49" s="59">
        <v>10</v>
      </c>
      <c r="C49" s="59">
        <v>10</v>
      </c>
      <c r="D49" s="48"/>
      <c r="E49" s="5"/>
      <c r="F49" s="5">
        <v>1037</v>
      </c>
      <c r="G49" s="5">
        <f aca="true" t="shared" si="1" ref="G49:G57">F49</f>
        <v>1037</v>
      </c>
      <c r="H49" s="14">
        <f aca="true" t="shared" si="2" ref="H49:H57">G49/2</f>
        <v>518.5</v>
      </c>
    </row>
    <row r="50" spans="1:8" ht="15.75">
      <c r="A50" s="2" t="s">
        <v>57</v>
      </c>
      <c r="B50" s="59">
        <v>9</v>
      </c>
      <c r="C50" s="59">
        <v>9</v>
      </c>
      <c r="D50" s="48"/>
      <c r="E50" s="5"/>
      <c r="F50" s="5">
        <v>986</v>
      </c>
      <c r="G50" s="5">
        <f t="shared" si="1"/>
        <v>986</v>
      </c>
      <c r="H50" s="14">
        <f t="shared" si="2"/>
        <v>493</v>
      </c>
    </row>
    <row r="51" spans="1:8" ht="15.75">
      <c r="A51" s="3" t="s">
        <v>14</v>
      </c>
      <c r="B51" s="59">
        <v>8</v>
      </c>
      <c r="C51" s="59">
        <v>8</v>
      </c>
      <c r="D51" s="48"/>
      <c r="E51" s="5"/>
      <c r="F51" s="5">
        <v>935</v>
      </c>
      <c r="G51" s="5">
        <f t="shared" si="1"/>
        <v>935</v>
      </c>
      <c r="H51" s="14">
        <f t="shared" si="2"/>
        <v>467.5</v>
      </c>
    </row>
    <row r="52" spans="1:10" ht="15.75">
      <c r="A52" s="3" t="s">
        <v>19</v>
      </c>
      <c r="B52" s="59">
        <v>7</v>
      </c>
      <c r="C52" s="59">
        <v>7</v>
      </c>
      <c r="D52" s="48"/>
      <c r="E52" s="23"/>
      <c r="F52" s="23">
        <v>878</v>
      </c>
      <c r="G52" s="5">
        <f t="shared" si="1"/>
        <v>878</v>
      </c>
      <c r="H52" s="14">
        <f t="shared" si="2"/>
        <v>439</v>
      </c>
      <c r="I52" s="75">
        <v>888</v>
      </c>
      <c r="J52" s="1">
        <f>I52/2</f>
        <v>444</v>
      </c>
    </row>
    <row r="53" spans="1:10" ht="15.75">
      <c r="A53" s="2" t="s">
        <v>20</v>
      </c>
      <c r="B53" s="59">
        <v>6</v>
      </c>
      <c r="C53" s="59">
        <v>6</v>
      </c>
      <c r="D53" s="48"/>
      <c r="E53" s="23"/>
      <c r="F53" s="23">
        <v>827</v>
      </c>
      <c r="G53" s="5">
        <f t="shared" si="1"/>
        <v>827</v>
      </c>
      <c r="H53" s="14">
        <f t="shared" si="2"/>
        <v>413.5</v>
      </c>
      <c r="I53" s="75">
        <v>888</v>
      </c>
      <c r="J53" s="1">
        <f>I53/2</f>
        <v>444</v>
      </c>
    </row>
    <row r="54" spans="1:10" ht="15.75">
      <c r="A54" s="2" t="s">
        <v>21</v>
      </c>
      <c r="B54" s="59">
        <v>5</v>
      </c>
      <c r="C54" s="59">
        <v>5</v>
      </c>
      <c r="D54" s="48"/>
      <c r="E54" s="23"/>
      <c r="F54" s="23">
        <v>775</v>
      </c>
      <c r="G54" s="5">
        <f t="shared" si="1"/>
        <v>775</v>
      </c>
      <c r="H54" s="14">
        <f t="shared" si="2"/>
        <v>387.5</v>
      </c>
      <c r="I54" s="75">
        <v>888</v>
      </c>
      <c r="J54" s="1">
        <f>I54/2</f>
        <v>444</v>
      </c>
    </row>
    <row r="55" spans="1:10" ht="15.75">
      <c r="A55" s="2" t="s">
        <v>22</v>
      </c>
      <c r="B55" s="60" t="s">
        <v>95</v>
      </c>
      <c r="C55" s="59">
        <v>5</v>
      </c>
      <c r="D55" s="48"/>
      <c r="E55" s="23">
        <v>724</v>
      </c>
      <c r="F55" s="23">
        <v>775</v>
      </c>
      <c r="G55" s="5">
        <f t="shared" si="1"/>
        <v>775</v>
      </c>
      <c r="H55" s="14">
        <f t="shared" si="2"/>
        <v>387.5</v>
      </c>
      <c r="I55" s="75">
        <v>888</v>
      </c>
      <c r="J55" s="1">
        <f>I55/2</f>
        <v>444</v>
      </c>
    </row>
    <row r="56" spans="1:8" ht="15.75">
      <c r="A56" s="2" t="s">
        <v>23</v>
      </c>
      <c r="B56" s="59">
        <v>9</v>
      </c>
      <c r="C56" s="59">
        <v>9</v>
      </c>
      <c r="D56" s="48"/>
      <c r="E56" s="5"/>
      <c r="F56" s="5">
        <v>986</v>
      </c>
      <c r="G56" s="5">
        <f t="shared" si="1"/>
        <v>986</v>
      </c>
      <c r="H56" s="14">
        <f t="shared" si="2"/>
        <v>493</v>
      </c>
    </row>
    <row r="57" spans="1:8" ht="15.75">
      <c r="A57" s="2" t="s">
        <v>24</v>
      </c>
      <c r="B57" s="59">
        <v>8</v>
      </c>
      <c r="C57" s="59">
        <v>8</v>
      </c>
      <c r="D57" s="45"/>
      <c r="E57" s="5"/>
      <c r="F57" s="5">
        <v>935</v>
      </c>
      <c r="G57" s="5">
        <f t="shared" si="1"/>
        <v>935</v>
      </c>
      <c r="H57" s="5">
        <f t="shared" si="2"/>
        <v>467.5</v>
      </c>
    </row>
    <row r="58" spans="2:23" ht="15.75">
      <c r="B58" s="61"/>
      <c r="C58" s="61"/>
      <c r="D58" s="62"/>
      <c r="E58" s="63"/>
      <c r="F58" s="63"/>
      <c r="G58" s="63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</row>
    <row r="59" spans="1:23" ht="15.75">
      <c r="A59" s="1" t="s">
        <v>27</v>
      </c>
      <c r="B59" s="61"/>
      <c r="C59" s="61"/>
      <c r="D59" s="62"/>
      <c r="E59" s="63"/>
      <c r="F59" s="63"/>
      <c r="G59" s="63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</row>
    <row r="60" spans="2:23" ht="15.75">
      <c r="B60" s="61"/>
      <c r="C60" s="61"/>
      <c r="D60" s="62"/>
      <c r="E60" s="63"/>
      <c r="F60" s="63"/>
      <c r="G60" s="63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</row>
    <row r="61" spans="1:23" ht="15.75" customHeight="1">
      <c r="A61" s="1" t="s">
        <v>28</v>
      </c>
      <c r="B61" s="61"/>
      <c r="C61" s="61"/>
      <c r="D61" s="62"/>
      <c r="E61" s="63"/>
      <c r="F61" s="63"/>
      <c r="G61" s="63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</row>
    <row r="62" spans="1:23" ht="15.75">
      <c r="A62" s="1" t="s">
        <v>145</v>
      </c>
      <c r="B62" s="61"/>
      <c r="C62" s="61"/>
      <c r="D62" s="62"/>
      <c r="E62" s="63"/>
      <c r="F62" s="63"/>
      <c r="G62" s="63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</row>
    <row r="63" spans="2:23" ht="15.75" customHeight="1">
      <c r="B63" s="61"/>
      <c r="C63" s="61"/>
      <c r="D63" s="62"/>
      <c r="E63" s="63"/>
      <c r="F63" s="63"/>
      <c r="G63" s="63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</row>
    <row r="64" spans="2:23" ht="15.75">
      <c r="B64" s="61"/>
      <c r="C64" s="61"/>
      <c r="D64" s="62"/>
      <c r="E64" s="63"/>
      <c r="F64" s="63"/>
      <c r="G64" s="63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</row>
    <row r="65" spans="2:23" ht="15.75" customHeight="1">
      <c r="B65" s="61"/>
      <c r="C65" s="61"/>
      <c r="D65" s="62"/>
      <c r="E65" s="63"/>
      <c r="F65" s="63"/>
      <c r="G65" s="63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</row>
    <row r="66" spans="2:23" ht="15.75">
      <c r="B66" s="61"/>
      <c r="C66" s="61"/>
      <c r="D66" s="62"/>
      <c r="E66" s="63"/>
      <c r="F66" s="63"/>
      <c r="G66" s="63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</row>
    <row r="67" spans="2:23" ht="15.75">
      <c r="B67" s="61"/>
      <c r="C67" s="61"/>
      <c r="D67" s="62"/>
      <c r="E67" s="63"/>
      <c r="F67" s="63"/>
      <c r="G67" s="63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</row>
    <row r="68" spans="2:23" ht="15.75">
      <c r="B68" s="61"/>
      <c r="C68" s="61"/>
      <c r="D68" s="62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</row>
    <row r="69" spans="2:23" ht="15.75">
      <c r="B69" s="61"/>
      <c r="C69" s="61"/>
      <c r="D69" s="62"/>
      <c r="E69" s="63"/>
      <c r="F69" s="63"/>
      <c r="G69" s="63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</row>
    <row r="70" spans="2:23" ht="15.75">
      <c r="B70" s="61"/>
      <c r="C70" s="61"/>
      <c r="D70" s="62"/>
      <c r="E70" s="64"/>
      <c r="F70" s="63"/>
      <c r="G70" s="63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</row>
    <row r="71" spans="2:23" ht="15.75">
      <c r="B71" s="61"/>
      <c r="C71" s="61"/>
      <c r="D71" s="62"/>
      <c r="E71" s="64"/>
      <c r="F71" s="63"/>
      <c r="G71" s="63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</row>
    <row r="72" spans="2:23" ht="15.75">
      <c r="B72" s="61"/>
      <c r="C72" s="61"/>
      <c r="D72" s="62"/>
      <c r="E72" s="64"/>
      <c r="F72" s="63"/>
      <c r="G72" s="63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</row>
    <row r="73" spans="2:23" ht="15.75">
      <c r="B73" s="61"/>
      <c r="C73" s="61"/>
      <c r="D73" s="62"/>
      <c r="E73" s="64"/>
      <c r="F73" s="63"/>
      <c r="G73" s="63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</row>
    <row r="74" spans="2:23" ht="15.75">
      <c r="B74" s="61"/>
      <c r="C74" s="61"/>
      <c r="D74" s="62"/>
      <c r="E74" s="64"/>
      <c r="F74" s="63"/>
      <c r="G74" s="63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</row>
    <row r="75" spans="2:23" ht="15.75">
      <c r="B75" s="61"/>
      <c r="C75" s="61"/>
      <c r="D75" s="62"/>
      <c r="E75" s="64"/>
      <c r="F75" s="63"/>
      <c r="G75" s="63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</row>
    <row r="76" spans="2:23" ht="15.75">
      <c r="B76" s="61"/>
      <c r="C76" s="61"/>
      <c r="D76" s="62"/>
      <c r="E76" s="64"/>
      <c r="F76" s="63"/>
      <c r="G76" s="63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</row>
    <row r="77" spans="2:23" ht="15.75">
      <c r="B77" s="61"/>
      <c r="C77" s="61"/>
      <c r="D77" s="62"/>
      <c r="E77" s="64"/>
      <c r="F77" s="63"/>
      <c r="G77" s="63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</row>
    <row r="78" spans="2:23" ht="15.75">
      <c r="B78" s="61"/>
      <c r="C78" s="61"/>
      <c r="D78" s="62"/>
      <c r="E78" s="64"/>
      <c r="F78" s="63"/>
      <c r="G78" s="63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</row>
  </sheetData>
  <sheetProtection/>
  <mergeCells count="5">
    <mergeCell ref="A1:A3"/>
    <mergeCell ref="B1:C1"/>
    <mergeCell ref="D1:D2"/>
    <mergeCell ref="E1:H1"/>
    <mergeCell ref="E2:F2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9" sqref="E19"/>
    </sheetView>
  </sheetViews>
  <sheetFormatPr defaultColWidth="8.796875" defaultRowHeight="15"/>
  <cols>
    <col min="1" max="1" width="10.59765625" style="66" customWidth="1"/>
    <col min="2" max="2" width="15.5" style="66" customWidth="1"/>
    <col min="3" max="3" width="16" style="66" hidden="1" customWidth="1"/>
    <col min="4" max="4" width="13.8984375" style="66" hidden="1" customWidth="1"/>
    <col min="5" max="5" width="16" style="66" bestFit="1" customWidth="1"/>
    <col min="6" max="6" width="13.8984375" style="66" customWidth="1"/>
    <col min="7" max="7" width="10.5" style="66" customWidth="1"/>
    <col min="8" max="16384" width="9" style="66" customWidth="1"/>
  </cols>
  <sheetData>
    <row r="1" spans="1:7" ht="50.25" thickBot="1">
      <c r="A1" s="67" t="s">
        <v>102</v>
      </c>
      <c r="B1" s="67" t="s">
        <v>146</v>
      </c>
      <c r="C1" s="68" t="s">
        <v>116</v>
      </c>
      <c r="D1" s="68" t="s">
        <v>117</v>
      </c>
      <c r="E1" s="68" t="s">
        <v>148</v>
      </c>
      <c r="F1" s="68" t="s">
        <v>147</v>
      </c>
      <c r="G1" s="71" t="s">
        <v>134</v>
      </c>
    </row>
    <row r="2" spans="1:7" ht="17.25" thickBot="1">
      <c r="A2" s="67">
        <v>1</v>
      </c>
      <c r="B2" s="67">
        <v>1</v>
      </c>
      <c r="C2" s="69">
        <v>460</v>
      </c>
      <c r="D2" s="70">
        <f aca="true" t="shared" si="0" ref="D2:D26">ROUND(C2,0)</f>
        <v>460</v>
      </c>
      <c r="E2" s="69">
        <v>586</v>
      </c>
      <c r="F2" s="70">
        <f aca="true" t="shared" si="1" ref="F2:F26">ROUND(E2,0)</f>
        <v>586</v>
      </c>
      <c r="G2" s="74">
        <v>907</v>
      </c>
    </row>
    <row r="3" spans="1:7" ht="17.25" thickBot="1">
      <c r="A3" s="67">
        <v>2</v>
      </c>
      <c r="B3" s="67">
        <v>1.09</v>
      </c>
      <c r="C3" s="69">
        <f aca="true" t="shared" si="2" ref="C3:C26">$C$2*B3</f>
        <v>501.40000000000003</v>
      </c>
      <c r="D3" s="70">
        <f t="shared" si="0"/>
        <v>501</v>
      </c>
      <c r="E3" s="69">
        <f aca="true" t="shared" si="3" ref="E3:E26">$E$2*B3</f>
        <v>638.74</v>
      </c>
      <c r="F3" s="70">
        <f t="shared" si="1"/>
        <v>639</v>
      </c>
      <c r="G3" s="74">
        <v>907</v>
      </c>
    </row>
    <row r="4" spans="1:7" ht="17.25" thickBot="1">
      <c r="A4" s="67">
        <v>3</v>
      </c>
      <c r="B4" s="67">
        <v>1.18</v>
      </c>
      <c r="C4" s="69">
        <f t="shared" si="2"/>
        <v>542.8</v>
      </c>
      <c r="D4" s="70">
        <f t="shared" si="0"/>
        <v>543</v>
      </c>
      <c r="E4" s="69">
        <f t="shared" si="3"/>
        <v>691.48</v>
      </c>
      <c r="F4" s="70">
        <f t="shared" si="1"/>
        <v>691</v>
      </c>
      <c r="G4" s="74">
        <v>907</v>
      </c>
    </row>
    <row r="5" spans="1:7" ht="17.25" thickBot="1">
      <c r="A5" s="67">
        <v>4</v>
      </c>
      <c r="B5" s="67">
        <v>1.27</v>
      </c>
      <c r="C5" s="69">
        <f t="shared" si="2"/>
        <v>584.2</v>
      </c>
      <c r="D5" s="70">
        <f t="shared" si="0"/>
        <v>584</v>
      </c>
      <c r="E5" s="69">
        <f t="shared" si="3"/>
        <v>744.22</v>
      </c>
      <c r="F5" s="70">
        <f t="shared" si="1"/>
        <v>744</v>
      </c>
      <c r="G5" s="74">
        <v>907</v>
      </c>
    </row>
    <row r="6" spans="1:7" ht="17.25" thickBot="1">
      <c r="A6" s="67">
        <v>5</v>
      </c>
      <c r="B6" s="67">
        <v>1.36</v>
      </c>
      <c r="C6" s="69">
        <f t="shared" si="2"/>
        <v>625.6</v>
      </c>
      <c r="D6" s="70">
        <f t="shared" si="0"/>
        <v>626</v>
      </c>
      <c r="E6" s="69">
        <f t="shared" si="3"/>
        <v>796.96</v>
      </c>
      <c r="F6" s="70">
        <f t="shared" si="1"/>
        <v>797</v>
      </c>
      <c r="G6" s="74">
        <v>907</v>
      </c>
    </row>
    <row r="7" spans="1:7" ht="17.25" thickBot="1">
      <c r="A7" s="67">
        <v>6</v>
      </c>
      <c r="B7" s="67">
        <v>1.45</v>
      </c>
      <c r="C7" s="69">
        <f t="shared" si="2"/>
        <v>667</v>
      </c>
      <c r="D7" s="70">
        <f t="shared" si="0"/>
        <v>667</v>
      </c>
      <c r="E7" s="69">
        <f t="shared" si="3"/>
        <v>849.6999999999999</v>
      </c>
      <c r="F7" s="70">
        <f t="shared" si="1"/>
        <v>850</v>
      </c>
      <c r="G7" s="74">
        <v>907</v>
      </c>
    </row>
    <row r="8" spans="1:7" ht="17.25" thickBot="1">
      <c r="A8" s="67">
        <v>7</v>
      </c>
      <c r="B8" s="67">
        <v>1.54</v>
      </c>
      <c r="C8" s="69">
        <f t="shared" si="2"/>
        <v>708.4</v>
      </c>
      <c r="D8" s="70">
        <f t="shared" si="0"/>
        <v>708</v>
      </c>
      <c r="E8" s="69">
        <f t="shared" si="3"/>
        <v>902.44</v>
      </c>
      <c r="F8" s="70">
        <f t="shared" si="1"/>
        <v>902</v>
      </c>
      <c r="G8" s="74">
        <v>907</v>
      </c>
    </row>
    <row r="9" spans="1:7" ht="17.25" thickBot="1">
      <c r="A9" s="67">
        <v>8</v>
      </c>
      <c r="B9" s="67">
        <v>1.64</v>
      </c>
      <c r="C9" s="69">
        <f t="shared" si="2"/>
        <v>754.4</v>
      </c>
      <c r="D9" s="70">
        <f t="shared" si="0"/>
        <v>754</v>
      </c>
      <c r="E9" s="69">
        <f t="shared" si="3"/>
        <v>961.04</v>
      </c>
      <c r="F9" s="70">
        <f t="shared" si="1"/>
        <v>961</v>
      </c>
      <c r="G9" s="72"/>
    </row>
    <row r="10" spans="1:7" ht="17.25" thickBot="1">
      <c r="A10" s="67">
        <v>9</v>
      </c>
      <c r="B10" s="67">
        <v>1.73</v>
      </c>
      <c r="C10" s="69">
        <f t="shared" si="2"/>
        <v>795.8</v>
      </c>
      <c r="D10" s="70">
        <f t="shared" si="0"/>
        <v>796</v>
      </c>
      <c r="E10" s="69">
        <f t="shared" si="3"/>
        <v>1013.78</v>
      </c>
      <c r="F10" s="70">
        <f t="shared" si="1"/>
        <v>1014</v>
      </c>
      <c r="G10" s="72"/>
    </row>
    <row r="11" spans="1:7" ht="17.25" thickBot="1">
      <c r="A11" s="67">
        <v>10</v>
      </c>
      <c r="B11" s="67">
        <v>1.82</v>
      </c>
      <c r="C11" s="69">
        <f t="shared" si="2"/>
        <v>837.2</v>
      </c>
      <c r="D11" s="70">
        <f t="shared" si="0"/>
        <v>837</v>
      </c>
      <c r="E11" s="69">
        <f t="shared" si="3"/>
        <v>1066.52</v>
      </c>
      <c r="F11" s="70">
        <f t="shared" si="1"/>
        <v>1067</v>
      </c>
      <c r="G11" s="72"/>
    </row>
    <row r="12" spans="1:7" ht="17.25" thickBot="1">
      <c r="A12" s="67">
        <v>11</v>
      </c>
      <c r="B12" s="67">
        <v>1.97</v>
      </c>
      <c r="C12" s="69">
        <f t="shared" si="2"/>
        <v>906.1999999999999</v>
      </c>
      <c r="D12" s="70">
        <f t="shared" si="0"/>
        <v>906</v>
      </c>
      <c r="E12" s="69">
        <f t="shared" si="3"/>
        <v>1154.42</v>
      </c>
      <c r="F12" s="70">
        <f t="shared" si="1"/>
        <v>1154</v>
      </c>
      <c r="G12" s="72"/>
    </row>
    <row r="13" spans="1:7" ht="17.25" thickBot="1">
      <c r="A13" s="67">
        <v>12</v>
      </c>
      <c r="B13" s="67">
        <v>2.12</v>
      </c>
      <c r="C13" s="69">
        <f t="shared" si="2"/>
        <v>975.2</v>
      </c>
      <c r="D13" s="70">
        <f t="shared" si="0"/>
        <v>975</v>
      </c>
      <c r="E13" s="69">
        <f t="shared" si="3"/>
        <v>1242.3200000000002</v>
      </c>
      <c r="F13" s="70">
        <f t="shared" si="1"/>
        <v>1242</v>
      </c>
      <c r="G13" s="72"/>
    </row>
    <row r="14" spans="1:7" ht="17.25" thickBot="1">
      <c r="A14" s="67">
        <v>13</v>
      </c>
      <c r="B14" s="67">
        <v>2.27</v>
      </c>
      <c r="C14" s="69">
        <f t="shared" si="2"/>
        <v>1044.2</v>
      </c>
      <c r="D14" s="70">
        <f t="shared" si="0"/>
        <v>1044</v>
      </c>
      <c r="E14" s="69">
        <f t="shared" si="3"/>
        <v>1330.22</v>
      </c>
      <c r="F14" s="70">
        <f t="shared" si="1"/>
        <v>1330</v>
      </c>
      <c r="G14" s="72"/>
    </row>
    <row r="15" spans="1:7" ht="17.25" thickBot="1">
      <c r="A15" s="67">
        <v>14</v>
      </c>
      <c r="B15" s="67">
        <v>2.42</v>
      </c>
      <c r="C15" s="69">
        <f t="shared" si="2"/>
        <v>1113.2</v>
      </c>
      <c r="D15" s="70">
        <f t="shared" si="0"/>
        <v>1113</v>
      </c>
      <c r="E15" s="69">
        <f t="shared" si="3"/>
        <v>1418.12</v>
      </c>
      <c r="F15" s="70">
        <f t="shared" si="1"/>
        <v>1418</v>
      </c>
      <c r="G15" s="72"/>
    </row>
    <row r="16" spans="1:7" ht="17.25" thickBot="1">
      <c r="A16" s="67">
        <v>15</v>
      </c>
      <c r="B16" s="67">
        <v>2.58</v>
      </c>
      <c r="C16" s="69">
        <f t="shared" si="2"/>
        <v>1186.8</v>
      </c>
      <c r="D16" s="70">
        <f t="shared" si="0"/>
        <v>1187</v>
      </c>
      <c r="E16" s="69">
        <f t="shared" si="3"/>
        <v>1511.88</v>
      </c>
      <c r="F16" s="70">
        <f t="shared" si="1"/>
        <v>1512</v>
      </c>
      <c r="G16" s="72"/>
    </row>
    <row r="17" spans="1:7" ht="17.25" thickBot="1">
      <c r="A17" s="67">
        <v>16</v>
      </c>
      <c r="B17" s="67">
        <v>2.79</v>
      </c>
      <c r="C17" s="69">
        <f t="shared" si="2"/>
        <v>1283.4</v>
      </c>
      <c r="D17" s="70">
        <f t="shared" si="0"/>
        <v>1283</v>
      </c>
      <c r="E17" s="69">
        <f t="shared" si="3"/>
        <v>1634.94</v>
      </c>
      <c r="F17" s="70">
        <f t="shared" si="1"/>
        <v>1635</v>
      </c>
      <c r="G17" s="72"/>
    </row>
    <row r="18" spans="1:7" ht="17.25" thickBot="1">
      <c r="A18" s="67">
        <v>17</v>
      </c>
      <c r="B18" s="67">
        <v>3</v>
      </c>
      <c r="C18" s="69">
        <f t="shared" si="2"/>
        <v>1380</v>
      </c>
      <c r="D18" s="70">
        <f t="shared" si="0"/>
        <v>1380</v>
      </c>
      <c r="E18" s="69">
        <f t="shared" si="3"/>
        <v>1758</v>
      </c>
      <c r="F18" s="70">
        <f t="shared" si="1"/>
        <v>1758</v>
      </c>
      <c r="G18" s="72"/>
    </row>
    <row r="19" spans="1:7" ht="17.25" thickBot="1">
      <c r="A19" s="67">
        <v>18</v>
      </c>
      <c r="B19" s="67">
        <v>3.21</v>
      </c>
      <c r="C19" s="69">
        <f t="shared" si="2"/>
        <v>1476.6</v>
      </c>
      <c r="D19" s="70">
        <f t="shared" si="0"/>
        <v>1477</v>
      </c>
      <c r="E19" s="69">
        <f t="shared" si="3"/>
        <v>1881.06</v>
      </c>
      <c r="F19" s="70">
        <f t="shared" si="1"/>
        <v>1881</v>
      </c>
      <c r="G19" s="72"/>
    </row>
    <row r="20" spans="1:7" ht="17.25" thickBot="1">
      <c r="A20" s="67">
        <v>19</v>
      </c>
      <c r="B20" s="67">
        <v>3.42</v>
      </c>
      <c r="C20" s="69">
        <f t="shared" si="2"/>
        <v>1573.2</v>
      </c>
      <c r="D20" s="70">
        <f t="shared" si="0"/>
        <v>1573</v>
      </c>
      <c r="E20" s="69">
        <f t="shared" si="3"/>
        <v>2004.12</v>
      </c>
      <c r="F20" s="70">
        <f t="shared" si="1"/>
        <v>2004</v>
      </c>
      <c r="G20" s="72"/>
    </row>
    <row r="21" spans="1:7" ht="17.25" thickBot="1">
      <c r="A21" s="67">
        <v>20</v>
      </c>
      <c r="B21" s="67">
        <v>3.64</v>
      </c>
      <c r="C21" s="69">
        <f t="shared" si="2"/>
        <v>1674.4</v>
      </c>
      <c r="D21" s="70">
        <f t="shared" si="0"/>
        <v>1674</v>
      </c>
      <c r="E21" s="69">
        <f t="shared" si="3"/>
        <v>2133.04</v>
      </c>
      <c r="F21" s="70">
        <f t="shared" si="1"/>
        <v>2133</v>
      </c>
      <c r="G21" s="72"/>
    </row>
    <row r="22" spans="1:7" ht="17.25" thickBot="1">
      <c r="A22" s="67">
        <v>21</v>
      </c>
      <c r="B22" s="67">
        <v>3.85</v>
      </c>
      <c r="C22" s="69">
        <f t="shared" si="2"/>
        <v>1771</v>
      </c>
      <c r="D22" s="70">
        <f t="shared" si="0"/>
        <v>1771</v>
      </c>
      <c r="E22" s="69">
        <f t="shared" si="3"/>
        <v>2256.1</v>
      </c>
      <c r="F22" s="70">
        <f t="shared" si="1"/>
        <v>2256</v>
      </c>
      <c r="G22" s="72"/>
    </row>
    <row r="23" spans="1:7" ht="17.25" thickBot="1">
      <c r="A23" s="67">
        <v>22</v>
      </c>
      <c r="B23" s="67">
        <v>4.06</v>
      </c>
      <c r="C23" s="69">
        <f t="shared" si="2"/>
        <v>1867.6</v>
      </c>
      <c r="D23" s="70">
        <f t="shared" si="0"/>
        <v>1868</v>
      </c>
      <c r="E23" s="69">
        <f t="shared" si="3"/>
        <v>2379.16</v>
      </c>
      <c r="F23" s="70">
        <f t="shared" si="1"/>
        <v>2379</v>
      </c>
      <c r="G23" s="72"/>
    </row>
    <row r="24" spans="1:7" ht="17.25" thickBot="1">
      <c r="A24" s="67">
        <v>23</v>
      </c>
      <c r="B24" s="67">
        <v>4.27</v>
      </c>
      <c r="C24" s="69">
        <f t="shared" si="2"/>
        <v>1964.1999999999998</v>
      </c>
      <c r="D24" s="70">
        <f t="shared" si="0"/>
        <v>1964</v>
      </c>
      <c r="E24" s="69">
        <f t="shared" si="3"/>
        <v>2502.22</v>
      </c>
      <c r="F24" s="70">
        <f t="shared" si="1"/>
        <v>2502</v>
      </c>
      <c r="G24" s="72"/>
    </row>
    <row r="25" spans="1:7" ht="17.25" thickBot="1">
      <c r="A25" s="67">
        <v>24</v>
      </c>
      <c r="B25" s="67">
        <v>4.36</v>
      </c>
      <c r="C25" s="69">
        <f t="shared" si="2"/>
        <v>2005.6000000000001</v>
      </c>
      <c r="D25" s="70">
        <f t="shared" si="0"/>
        <v>2006</v>
      </c>
      <c r="E25" s="69">
        <f t="shared" si="3"/>
        <v>2554.96</v>
      </c>
      <c r="F25" s="70">
        <f t="shared" si="1"/>
        <v>2555</v>
      </c>
      <c r="G25" s="72"/>
    </row>
    <row r="26" spans="1:7" ht="17.25" thickBot="1">
      <c r="A26" s="67">
        <v>25</v>
      </c>
      <c r="B26" s="67">
        <v>4.51</v>
      </c>
      <c r="C26" s="69">
        <f t="shared" si="2"/>
        <v>2074.6</v>
      </c>
      <c r="D26" s="70">
        <f t="shared" si="0"/>
        <v>2075</v>
      </c>
      <c r="E26" s="69">
        <f t="shared" si="3"/>
        <v>2642.8599999999997</v>
      </c>
      <c r="F26" s="70">
        <f t="shared" si="1"/>
        <v>2643</v>
      </c>
      <c r="G26" s="7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zoomScalePageLayoutView="0" workbookViewId="0" topLeftCell="A1">
      <pane xSplit="3" ySplit="2" topLeftCell="D4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54" sqref="F54"/>
    </sheetView>
  </sheetViews>
  <sheetFormatPr defaultColWidth="8.796875" defaultRowHeight="15"/>
  <cols>
    <col min="1" max="1" width="30.3984375" style="1" customWidth="1"/>
    <col min="2" max="2" width="6.59765625" style="59" customWidth="1"/>
    <col min="3" max="3" width="6.5" style="59" customWidth="1"/>
    <col min="4" max="4" width="6.69921875" style="50" customWidth="1"/>
    <col min="5" max="5" width="9" style="1" customWidth="1"/>
    <col min="6" max="6" width="9" style="6" customWidth="1"/>
    <col min="7" max="7" width="9.69921875" style="6" customWidth="1"/>
    <col min="8" max="16384" width="9" style="1" customWidth="1"/>
  </cols>
  <sheetData>
    <row r="1" spans="1:8" ht="33" customHeight="1">
      <c r="A1" s="118" t="s">
        <v>51</v>
      </c>
      <c r="B1" s="123" t="s">
        <v>97</v>
      </c>
      <c r="C1" s="124"/>
      <c r="D1" s="125" t="s">
        <v>79</v>
      </c>
      <c r="E1" s="115" t="s">
        <v>149</v>
      </c>
      <c r="F1" s="116"/>
      <c r="G1" s="116"/>
      <c r="H1" s="117"/>
    </row>
    <row r="2" spans="1:8" ht="64.5" customHeight="1">
      <c r="A2" s="119"/>
      <c r="B2" s="59" t="s">
        <v>98</v>
      </c>
      <c r="C2" s="59" t="s">
        <v>99</v>
      </c>
      <c r="D2" s="126"/>
      <c r="E2" s="91" t="s">
        <v>46</v>
      </c>
      <c r="F2" s="91"/>
      <c r="G2" s="10" t="s">
        <v>48</v>
      </c>
      <c r="H2" s="57" t="s">
        <v>49</v>
      </c>
    </row>
    <row r="3" spans="1:8" ht="15.75">
      <c r="A3" s="120"/>
      <c r="D3" s="48" t="s">
        <v>76</v>
      </c>
      <c r="E3" s="53" t="s">
        <v>9</v>
      </c>
      <c r="F3" s="52" t="s">
        <v>10</v>
      </c>
      <c r="G3" s="54"/>
      <c r="H3" s="14"/>
    </row>
    <row r="4" spans="1:8" ht="15.75">
      <c r="A4" s="7" t="s">
        <v>26</v>
      </c>
      <c r="D4" s="47"/>
      <c r="E4" s="7"/>
      <c r="F4" s="8"/>
      <c r="G4" s="22"/>
      <c r="H4" s="14"/>
    </row>
    <row r="5" spans="1:8" ht="15.75">
      <c r="A5" s="3" t="s">
        <v>70</v>
      </c>
      <c r="D5" s="48">
        <v>25</v>
      </c>
      <c r="E5" s="6">
        <f>E$8*D5/100</f>
        <v>439.5</v>
      </c>
      <c r="F5" s="6">
        <f>F$8*D5/100</f>
        <v>533.25</v>
      </c>
      <c r="G5" s="5">
        <f>G$8*D5/100</f>
        <v>533.25</v>
      </c>
      <c r="H5" s="14">
        <f>G5/2</f>
        <v>266.625</v>
      </c>
    </row>
    <row r="6" spans="1:8" ht="15.75">
      <c r="A6" s="3" t="s">
        <v>71</v>
      </c>
      <c r="D6" s="48">
        <v>25</v>
      </c>
      <c r="E6" s="6">
        <f>E$8*D6/100</f>
        <v>439.5</v>
      </c>
      <c r="F6" s="6">
        <f>F$8*D6/100</f>
        <v>533.25</v>
      </c>
      <c r="G6" s="5">
        <f>G$8*D6/100</f>
        <v>533.25</v>
      </c>
      <c r="H6" s="14">
        <f>G6/2</f>
        <v>266.625</v>
      </c>
    </row>
    <row r="7" spans="1:8" ht="15.75">
      <c r="A7" s="3" t="s">
        <v>3</v>
      </c>
      <c r="B7" s="59" t="s">
        <v>82</v>
      </c>
      <c r="D7" s="48">
        <v>15</v>
      </c>
      <c r="E7" s="6">
        <f>E$8*D7/100</f>
        <v>263.7</v>
      </c>
      <c r="F7" s="6">
        <f>F$8*D7/100</f>
        <v>319.95</v>
      </c>
      <c r="G7" s="5">
        <f>G$8*D7/100</f>
        <v>319.95</v>
      </c>
      <c r="H7" s="14">
        <f>G7/2</f>
        <v>159.975</v>
      </c>
    </row>
    <row r="8" spans="1:8" ht="15.75">
      <c r="A8" s="3" t="s">
        <v>5</v>
      </c>
      <c r="C8" s="59">
        <v>20</v>
      </c>
      <c r="D8" s="48"/>
      <c r="E8" s="5">
        <v>1758</v>
      </c>
      <c r="F8" s="5">
        <v>2133</v>
      </c>
      <c r="G8" s="5">
        <f>F8</f>
        <v>2133</v>
      </c>
      <c r="H8" s="14">
        <f>G8/2</f>
        <v>1066.5</v>
      </c>
    </row>
    <row r="9" spans="1:8" ht="15.75">
      <c r="A9" s="55" t="s">
        <v>37</v>
      </c>
      <c r="D9" s="49"/>
      <c r="E9" s="44"/>
      <c r="F9" s="14"/>
      <c r="G9" s="14"/>
      <c r="H9" s="14"/>
    </row>
    <row r="10" spans="1:8" ht="15.75">
      <c r="A10" s="3" t="s">
        <v>70</v>
      </c>
      <c r="D10" s="48">
        <v>25</v>
      </c>
      <c r="E10" s="6">
        <f>E$13*D10/100</f>
        <v>408.75</v>
      </c>
      <c r="F10" s="6">
        <f>F$13*D10/100</f>
        <v>470.25</v>
      </c>
      <c r="G10" s="5">
        <f>G$13*D10/100</f>
        <v>470.25</v>
      </c>
      <c r="H10" s="14">
        <f>G10/2</f>
        <v>235.125</v>
      </c>
    </row>
    <row r="11" spans="1:8" ht="15.75">
      <c r="A11" s="3" t="s">
        <v>71</v>
      </c>
      <c r="D11" s="48">
        <v>25</v>
      </c>
      <c r="E11" s="6">
        <f>E$13*D11/100</f>
        <v>408.75</v>
      </c>
      <c r="F11" s="6">
        <f>F$13*D11/100</f>
        <v>470.25</v>
      </c>
      <c r="G11" s="5">
        <f>G$13*D11/100</f>
        <v>470.25</v>
      </c>
      <c r="H11" s="14">
        <f>G11/2</f>
        <v>235.125</v>
      </c>
    </row>
    <row r="12" spans="1:8" ht="15.75">
      <c r="A12" s="3" t="s">
        <v>3</v>
      </c>
      <c r="B12" s="59" t="s">
        <v>81</v>
      </c>
      <c r="D12" s="48">
        <v>15</v>
      </c>
      <c r="E12" s="6">
        <f>E$13*D12/100</f>
        <v>245.25</v>
      </c>
      <c r="F12" s="6">
        <f>F$13*D12/100</f>
        <v>282.15</v>
      </c>
      <c r="G12" s="5">
        <f>G$13*D12/100</f>
        <v>282.15</v>
      </c>
      <c r="H12" s="14">
        <f>G12/2</f>
        <v>141.075</v>
      </c>
    </row>
    <row r="13" spans="1:8" ht="15.75">
      <c r="A13" s="3" t="s">
        <v>5</v>
      </c>
      <c r="C13" s="59">
        <v>18</v>
      </c>
      <c r="D13" s="48"/>
      <c r="E13" s="5">
        <v>1635</v>
      </c>
      <c r="F13" s="5">
        <v>1881</v>
      </c>
      <c r="G13" s="5">
        <f>F13</f>
        <v>1881</v>
      </c>
      <c r="H13" s="14">
        <f>G13/2</f>
        <v>940.5</v>
      </c>
    </row>
    <row r="14" spans="1:8" ht="15.75">
      <c r="A14" s="2" t="s">
        <v>68</v>
      </c>
      <c r="D14" s="48"/>
      <c r="E14" s="5"/>
      <c r="F14" s="5"/>
      <c r="G14" s="5"/>
      <c r="H14" s="14"/>
    </row>
    <row r="15" spans="1:8" ht="15.75">
      <c r="A15" s="3" t="s">
        <v>72</v>
      </c>
      <c r="D15" s="48">
        <v>33</v>
      </c>
      <c r="E15" s="6">
        <f>E$19*D15/100</f>
        <v>564.3</v>
      </c>
      <c r="F15" s="6">
        <f>F$19*D15/100</f>
        <v>703.89</v>
      </c>
      <c r="G15" s="5">
        <f>G$19*D15/100</f>
        <v>703.89</v>
      </c>
      <c r="H15" s="14">
        <f aca="true" t="shared" si="0" ref="H15:H25">G15/2</f>
        <v>351.945</v>
      </c>
    </row>
    <row r="16" spans="1:8" ht="15.75">
      <c r="A16" s="3" t="s">
        <v>70</v>
      </c>
      <c r="D16" s="48">
        <v>25</v>
      </c>
      <c r="E16" s="6">
        <f>E$19*D16/100</f>
        <v>427.5</v>
      </c>
      <c r="F16" s="6">
        <f>F$19*D16/100</f>
        <v>533.25</v>
      </c>
      <c r="G16" s="5">
        <f>G$19*D16/100</f>
        <v>533.25</v>
      </c>
      <c r="H16" s="14">
        <f t="shared" si="0"/>
        <v>266.625</v>
      </c>
    </row>
    <row r="17" spans="1:8" ht="15.75">
      <c r="A17" s="3" t="s">
        <v>71</v>
      </c>
      <c r="D17" s="48">
        <v>25</v>
      </c>
      <c r="E17" s="6">
        <f>E$19*D17/100</f>
        <v>427.5</v>
      </c>
      <c r="F17" s="6">
        <f>F$19*D17/100</f>
        <v>533.25</v>
      </c>
      <c r="G17" s="5">
        <f>G$19*D17/100</f>
        <v>533.25</v>
      </c>
      <c r="H17" s="14">
        <f t="shared" si="0"/>
        <v>266.625</v>
      </c>
    </row>
    <row r="18" spans="1:8" ht="15.75">
      <c r="A18" s="3" t="s">
        <v>3</v>
      </c>
      <c r="B18" s="59" t="s">
        <v>82</v>
      </c>
      <c r="D18" s="48">
        <v>15</v>
      </c>
      <c r="E18" s="6">
        <v>1758</v>
      </c>
      <c r="F18" s="6">
        <v>3133</v>
      </c>
      <c r="G18" s="5">
        <f>G$19*D18/100</f>
        <v>319.95</v>
      </c>
      <c r="H18" s="14">
        <f t="shared" si="0"/>
        <v>159.975</v>
      </c>
    </row>
    <row r="19" spans="1:8" ht="15.75">
      <c r="A19" s="3" t="s">
        <v>5</v>
      </c>
      <c r="C19" s="59">
        <v>20</v>
      </c>
      <c r="D19" s="48"/>
      <c r="E19" s="5">
        <v>1710</v>
      </c>
      <c r="F19" s="5">
        <v>2133</v>
      </c>
      <c r="G19" s="5">
        <f>F19</f>
        <v>2133</v>
      </c>
      <c r="H19" s="14">
        <f t="shared" si="0"/>
        <v>1066.5</v>
      </c>
    </row>
    <row r="20" spans="1:8" ht="15.75">
      <c r="A20" s="2" t="s">
        <v>69</v>
      </c>
      <c r="D20" s="48"/>
      <c r="E20" s="5"/>
      <c r="F20" s="5"/>
      <c r="G20" s="5">
        <f>F20</f>
        <v>0</v>
      </c>
      <c r="H20" s="14">
        <f t="shared" si="0"/>
        <v>0</v>
      </c>
    </row>
    <row r="21" spans="1:8" ht="15.75">
      <c r="A21" s="3" t="s">
        <v>72</v>
      </c>
      <c r="D21" s="48">
        <v>33</v>
      </c>
      <c r="E21" s="6">
        <f>E$25*D21/100</f>
        <v>498.96</v>
      </c>
      <c r="F21" s="6">
        <f>F$25*D21/100</f>
        <v>661.32</v>
      </c>
      <c r="G21" s="5">
        <f>G$25*D21/100</f>
        <v>661.32</v>
      </c>
      <c r="H21" s="14">
        <f t="shared" si="0"/>
        <v>330.66</v>
      </c>
    </row>
    <row r="22" spans="1:8" ht="15.75">
      <c r="A22" s="3" t="s">
        <v>70</v>
      </c>
      <c r="D22" s="48">
        <v>25</v>
      </c>
      <c r="E22" s="6">
        <f>E$25*D22/100</f>
        <v>378</v>
      </c>
      <c r="F22" s="6">
        <f>F$25*D22/100</f>
        <v>501</v>
      </c>
      <c r="G22" s="5">
        <f>G$25*D22/100</f>
        <v>501</v>
      </c>
      <c r="H22" s="14">
        <f t="shared" si="0"/>
        <v>250.5</v>
      </c>
    </row>
    <row r="23" spans="1:8" ht="15.75">
      <c r="A23" s="3" t="s">
        <v>71</v>
      </c>
      <c r="D23" s="48">
        <v>25</v>
      </c>
      <c r="E23" s="6">
        <f>E$25*D23/100</f>
        <v>378</v>
      </c>
      <c r="F23" s="6">
        <f>F$25*D23/100</f>
        <v>501</v>
      </c>
      <c r="G23" s="5">
        <f>G$25*D23/100</f>
        <v>501</v>
      </c>
      <c r="H23" s="14">
        <f t="shared" si="0"/>
        <v>250.5</v>
      </c>
    </row>
    <row r="24" spans="1:8" ht="15.75">
      <c r="A24" s="3" t="s">
        <v>3</v>
      </c>
      <c r="B24" s="59" t="s">
        <v>83</v>
      </c>
      <c r="D24" s="48">
        <v>15</v>
      </c>
      <c r="E24" s="6">
        <f>E$25*D24/100</f>
        <v>226.8</v>
      </c>
      <c r="F24" s="6">
        <f>F$25*D24/100</f>
        <v>300.6</v>
      </c>
      <c r="G24" s="5">
        <f>G$25*D24/100</f>
        <v>300.6</v>
      </c>
      <c r="H24" s="14">
        <f t="shared" si="0"/>
        <v>150.3</v>
      </c>
    </row>
    <row r="25" spans="1:8" ht="15.75">
      <c r="A25" s="3" t="s">
        <v>5</v>
      </c>
      <c r="C25" s="59">
        <v>19</v>
      </c>
      <c r="D25" s="48"/>
      <c r="E25" s="5">
        <v>1512</v>
      </c>
      <c r="F25" s="5">
        <v>2004</v>
      </c>
      <c r="G25" s="5">
        <f>F25</f>
        <v>2004</v>
      </c>
      <c r="H25" s="14">
        <f t="shared" si="0"/>
        <v>1002</v>
      </c>
    </row>
    <row r="26" spans="1:8" ht="15.75">
      <c r="A26" s="2" t="s">
        <v>73</v>
      </c>
      <c r="D26" s="48"/>
      <c r="E26" s="5"/>
      <c r="F26" s="5"/>
      <c r="G26" s="5"/>
      <c r="H26" s="14"/>
    </row>
    <row r="27" spans="1:8" ht="15.75">
      <c r="A27" s="3" t="s">
        <v>71</v>
      </c>
      <c r="D27" s="48">
        <v>25</v>
      </c>
      <c r="E27" s="6">
        <f>E$29*D27/100</f>
        <v>354.5</v>
      </c>
      <c r="F27" s="6">
        <f>F$29*D27/100</f>
        <v>470.25</v>
      </c>
      <c r="G27" s="5">
        <f>G$29*D27/100</f>
        <v>439.5</v>
      </c>
      <c r="H27" s="14">
        <f>G27/2</f>
        <v>219.75</v>
      </c>
    </row>
    <row r="28" spans="1:8" ht="15.75">
      <c r="A28" s="3" t="s">
        <v>3</v>
      </c>
      <c r="B28" s="59" t="s">
        <v>84</v>
      </c>
      <c r="D28" s="48">
        <v>15</v>
      </c>
      <c r="E28" s="6">
        <f>E$29*D28/100</f>
        <v>212.7</v>
      </c>
      <c r="F28" s="6">
        <f>F$29*D28/100</f>
        <v>282.15</v>
      </c>
      <c r="G28" s="5">
        <f>G$29*D28/100</f>
        <v>263.7</v>
      </c>
      <c r="H28" s="14">
        <f>G28/2</f>
        <v>131.85</v>
      </c>
    </row>
    <row r="29" spans="1:8" ht="15.75">
      <c r="A29" s="3" t="s">
        <v>5</v>
      </c>
      <c r="C29" s="59">
        <v>17</v>
      </c>
      <c r="D29" s="48"/>
      <c r="E29" s="5">
        <v>1418</v>
      </c>
      <c r="F29" s="5">
        <v>1881</v>
      </c>
      <c r="G29" s="5">
        <v>1758</v>
      </c>
      <c r="H29" s="14">
        <f>G29/2</f>
        <v>879</v>
      </c>
    </row>
    <row r="30" spans="1:8" ht="15.75">
      <c r="A30" s="2" t="s">
        <v>74</v>
      </c>
      <c r="D30" s="48"/>
      <c r="E30" s="5"/>
      <c r="F30" s="5"/>
      <c r="G30" s="5"/>
      <c r="H30" s="14"/>
    </row>
    <row r="31" spans="1:8" ht="15.75">
      <c r="A31" s="3" t="s">
        <v>71</v>
      </c>
      <c r="D31" s="48">
        <v>25</v>
      </c>
      <c r="E31" s="6">
        <f>E$33*D31/100</f>
        <v>310.5</v>
      </c>
      <c r="F31" s="6">
        <f>F$33*D31/100</f>
        <v>439.5</v>
      </c>
      <c r="G31" s="5">
        <f>G$33*D31/100</f>
        <v>378</v>
      </c>
      <c r="H31" s="14">
        <f>G31/2</f>
        <v>189</v>
      </c>
    </row>
    <row r="32" spans="1:8" ht="15.75">
      <c r="A32" s="3" t="s">
        <v>3</v>
      </c>
      <c r="B32" s="60" t="s">
        <v>85</v>
      </c>
      <c r="C32" s="60"/>
      <c r="D32" s="48">
        <v>15</v>
      </c>
      <c r="E32" s="6">
        <f>E$33*D32/100</f>
        <v>186.3</v>
      </c>
      <c r="F32" s="6">
        <f>F$33*D32/100</f>
        <v>263.7</v>
      </c>
      <c r="G32" s="5">
        <f>G$33*D32/100</f>
        <v>226.8</v>
      </c>
      <c r="H32" s="14">
        <f>G32/2</f>
        <v>113.4</v>
      </c>
    </row>
    <row r="33" spans="1:8" ht="15.75">
      <c r="A33" s="3" t="s">
        <v>5</v>
      </c>
      <c r="C33" s="59">
        <v>15</v>
      </c>
      <c r="D33" s="48"/>
      <c r="E33" s="5">
        <v>1242</v>
      </c>
      <c r="F33" s="5">
        <v>1758</v>
      </c>
      <c r="G33" s="5">
        <v>1512</v>
      </c>
      <c r="H33" s="14">
        <f>G33/2</f>
        <v>756</v>
      </c>
    </row>
    <row r="34" spans="1:8" ht="15.75">
      <c r="A34" s="2" t="s">
        <v>75</v>
      </c>
      <c r="D34" s="48"/>
      <c r="E34" s="5"/>
      <c r="F34" s="5"/>
      <c r="G34" s="5"/>
      <c r="H34" s="14"/>
    </row>
    <row r="35" spans="1:8" ht="15.75">
      <c r="A35" s="3" t="s">
        <v>71</v>
      </c>
      <c r="D35" s="48">
        <v>25</v>
      </c>
      <c r="E35" s="6">
        <f>E$37*D35/100</f>
        <v>266.75</v>
      </c>
      <c r="F35" s="6">
        <f>F$37*D35/100</f>
        <v>408.75</v>
      </c>
      <c r="G35" s="5">
        <f>G$37*D35/100</f>
        <v>332.5</v>
      </c>
      <c r="H35" s="14">
        <f>G35/2</f>
        <v>166.25</v>
      </c>
    </row>
    <row r="36" spans="1:8" ht="15.75">
      <c r="A36" s="3" t="s">
        <v>3</v>
      </c>
      <c r="B36" s="60" t="s">
        <v>86</v>
      </c>
      <c r="C36" s="60"/>
      <c r="D36" s="48">
        <v>15</v>
      </c>
      <c r="E36" s="6">
        <f>E$37*D36/100</f>
        <v>160.05</v>
      </c>
      <c r="F36" s="6">
        <f>F$37*D36/100</f>
        <v>245.25</v>
      </c>
      <c r="G36" s="5">
        <f>G$37*D36/100</f>
        <v>199.5</v>
      </c>
      <c r="H36" s="14">
        <f>G36/2</f>
        <v>99.75</v>
      </c>
    </row>
    <row r="37" spans="1:8" ht="15.75">
      <c r="A37" s="3" t="s">
        <v>5</v>
      </c>
      <c r="C37" s="59">
        <v>13</v>
      </c>
      <c r="D37" s="48"/>
      <c r="E37" s="5">
        <v>1067</v>
      </c>
      <c r="F37" s="5">
        <v>1635</v>
      </c>
      <c r="G37" s="5">
        <v>1330</v>
      </c>
      <c r="H37" s="14">
        <f>G37/2</f>
        <v>665</v>
      </c>
    </row>
    <row r="38" spans="1:8" ht="15.75" customHeight="1">
      <c r="A38" s="56" t="s">
        <v>11</v>
      </c>
      <c r="D38" s="49"/>
      <c r="E38" s="51"/>
      <c r="F38" s="51"/>
      <c r="G38" s="51"/>
      <c r="H38" s="14"/>
    </row>
    <row r="39" spans="1:8" ht="15.75">
      <c r="A39" s="2" t="s">
        <v>36</v>
      </c>
      <c r="B39" s="60" t="s">
        <v>87</v>
      </c>
      <c r="C39" s="59">
        <v>14</v>
      </c>
      <c r="D39" s="48"/>
      <c r="E39" s="5">
        <v>1014</v>
      </c>
      <c r="F39" s="5">
        <v>1418</v>
      </c>
      <c r="G39" s="5">
        <f>F39</f>
        <v>1418</v>
      </c>
      <c r="H39" s="14">
        <f>G39/2</f>
        <v>709</v>
      </c>
    </row>
    <row r="40" spans="1:8" ht="15.75">
      <c r="A40" s="2" t="s">
        <v>56</v>
      </c>
      <c r="B40" s="60" t="s">
        <v>88</v>
      </c>
      <c r="C40" s="59">
        <v>13</v>
      </c>
      <c r="D40" s="48"/>
      <c r="E40" s="5">
        <v>1242</v>
      </c>
      <c r="F40" s="5">
        <v>1330</v>
      </c>
      <c r="G40" s="5">
        <f>F40</f>
        <v>1330</v>
      </c>
      <c r="H40" s="14">
        <f>G40/2</f>
        <v>665</v>
      </c>
    </row>
    <row r="41" spans="1:8" ht="15.75">
      <c r="A41" s="3" t="s">
        <v>14</v>
      </c>
      <c r="B41" s="60" t="s">
        <v>89</v>
      </c>
      <c r="C41" s="59">
        <v>12</v>
      </c>
      <c r="D41" s="48"/>
      <c r="E41" s="5">
        <v>1154</v>
      </c>
      <c r="F41" s="5">
        <v>1242</v>
      </c>
      <c r="G41" s="5">
        <f>F41</f>
        <v>1242</v>
      </c>
      <c r="H41" s="14">
        <f>G41/2</f>
        <v>621</v>
      </c>
    </row>
    <row r="42" spans="1:8" ht="15.75">
      <c r="A42" s="3" t="s">
        <v>15</v>
      </c>
      <c r="B42" s="60" t="s">
        <v>90</v>
      </c>
      <c r="C42" s="59">
        <v>11</v>
      </c>
      <c r="D42" s="48"/>
      <c r="E42" s="5">
        <v>961</v>
      </c>
      <c r="F42" s="5">
        <v>1154</v>
      </c>
      <c r="G42" s="5">
        <f>F42</f>
        <v>1154</v>
      </c>
      <c r="H42" s="14">
        <f>G42/2</f>
        <v>577</v>
      </c>
    </row>
    <row r="43" spans="1:8" ht="15.75">
      <c r="A43" s="2" t="s">
        <v>16</v>
      </c>
      <c r="B43" s="60" t="s">
        <v>91</v>
      </c>
      <c r="C43" s="59">
        <v>12</v>
      </c>
      <c r="D43" s="48"/>
      <c r="E43" s="5"/>
      <c r="F43" s="5">
        <v>1242</v>
      </c>
      <c r="G43" s="5">
        <f>F43</f>
        <v>1242</v>
      </c>
      <c r="H43" s="14">
        <f>G43/2</f>
        <v>621</v>
      </c>
    </row>
    <row r="44" spans="1:8" ht="15.75">
      <c r="A44" s="2" t="s">
        <v>17</v>
      </c>
      <c r="D44" s="48"/>
      <c r="E44" s="5"/>
      <c r="F44" s="5"/>
      <c r="G44" s="5"/>
      <c r="H44" s="14"/>
    </row>
    <row r="45" spans="1:8" ht="15.75">
      <c r="A45" s="3" t="s">
        <v>13</v>
      </c>
      <c r="B45" s="60" t="s">
        <v>92</v>
      </c>
      <c r="C45" s="59">
        <v>10</v>
      </c>
      <c r="D45" s="48"/>
      <c r="E45" s="5">
        <v>1014</v>
      </c>
      <c r="F45" s="5">
        <v>1067</v>
      </c>
      <c r="G45" s="5">
        <f>F45</f>
        <v>1067</v>
      </c>
      <c r="H45" s="14">
        <f>G45/2</f>
        <v>533.5</v>
      </c>
    </row>
    <row r="46" spans="1:8" ht="15.75">
      <c r="A46" s="3" t="s">
        <v>14</v>
      </c>
      <c r="B46" s="60" t="s">
        <v>93</v>
      </c>
      <c r="C46" s="59">
        <v>9</v>
      </c>
      <c r="D46" s="48"/>
      <c r="E46" s="5">
        <v>961</v>
      </c>
      <c r="F46" s="5">
        <v>1014</v>
      </c>
      <c r="G46" s="5">
        <f>F46</f>
        <v>1014</v>
      </c>
      <c r="H46" s="14">
        <f>G46/2</f>
        <v>507</v>
      </c>
    </row>
    <row r="47" spans="1:8" ht="15.75">
      <c r="A47" s="3" t="s">
        <v>15</v>
      </c>
      <c r="B47" s="60" t="s">
        <v>94</v>
      </c>
      <c r="C47" s="59">
        <v>8</v>
      </c>
      <c r="D47" s="48"/>
      <c r="E47" s="5">
        <v>902</v>
      </c>
      <c r="F47" s="5">
        <v>961</v>
      </c>
      <c r="G47" s="5">
        <f>F47</f>
        <v>961</v>
      </c>
      <c r="H47" s="14">
        <f>G47/2</f>
        <v>480.5</v>
      </c>
    </row>
    <row r="48" spans="1:8" ht="21" customHeight="1">
      <c r="A48" s="56" t="s">
        <v>18</v>
      </c>
      <c r="D48" s="49"/>
      <c r="E48" s="51"/>
      <c r="F48" s="51"/>
      <c r="G48" s="51"/>
      <c r="H48" s="14"/>
    </row>
    <row r="49" spans="1:8" ht="15.75">
      <c r="A49" s="2" t="s">
        <v>36</v>
      </c>
      <c r="B49" s="59">
        <v>10</v>
      </c>
      <c r="C49" s="59">
        <v>10</v>
      </c>
      <c r="D49" s="48"/>
      <c r="E49" s="5"/>
      <c r="F49" s="5">
        <v>1067</v>
      </c>
      <c r="G49" s="5">
        <f aca="true" t="shared" si="1" ref="G49:G57">F49</f>
        <v>1067</v>
      </c>
      <c r="H49" s="14">
        <f aca="true" t="shared" si="2" ref="H49:H57">G49/2</f>
        <v>533.5</v>
      </c>
    </row>
    <row r="50" spans="1:8" ht="15.75">
      <c r="A50" s="2" t="s">
        <v>57</v>
      </c>
      <c r="B50" s="59">
        <v>9</v>
      </c>
      <c r="C50" s="59">
        <v>9</v>
      </c>
      <c r="D50" s="48"/>
      <c r="E50" s="5"/>
      <c r="F50" s="5">
        <v>1014</v>
      </c>
      <c r="G50" s="5">
        <f t="shared" si="1"/>
        <v>1014</v>
      </c>
      <c r="H50" s="14">
        <f t="shared" si="2"/>
        <v>507</v>
      </c>
    </row>
    <row r="51" spans="1:8" ht="15.75">
      <c r="A51" s="3" t="s">
        <v>14</v>
      </c>
      <c r="B51" s="59">
        <v>8</v>
      </c>
      <c r="C51" s="59">
        <v>8</v>
      </c>
      <c r="D51" s="48"/>
      <c r="E51" s="5"/>
      <c r="F51" s="5">
        <v>961</v>
      </c>
      <c r="G51" s="5">
        <f t="shared" si="1"/>
        <v>961</v>
      </c>
      <c r="H51" s="14">
        <f t="shared" si="2"/>
        <v>480.5</v>
      </c>
    </row>
    <row r="52" spans="1:10" ht="15.75">
      <c r="A52" s="3" t="s">
        <v>19</v>
      </c>
      <c r="B52" s="59">
        <v>7</v>
      </c>
      <c r="C52" s="59">
        <v>7</v>
      </c>
      <c r="D52" s="48"/>
      <c r="E52" s="23"/>
      <c r="F52" s="23">
        <v>902</v>
      </c>
      <c r="G52" s="5">
        <f t="shared" si="1"/>
        <v>902</v>
      </c>
      <c r="H52" s="14">
        <f t="shared" si="2"/>
        <v>451</v>
      </c>
      <c r="I52" s="75">
        <v>907</v>
      </c>
      <c r="J52" s="1">
        <f>I52/2</f>
        <v>453.5</v>
      </c>
    </row>
    <row r="53" spans="1:10" ht="15.75">
      <c r="A53" s="2" t="s">
        <v>20</v>
      </c>
      <c r="B53" s="59">
        <v>6</v>
      </c>
      <c r="C53" s="59">
        <v>6</v>
      </c>
      <c r="D53" s="48"/>
      <c r="E53" s="23"/>
      <c r="F53" s="23">
        <v>850</v>
      </c>
      <c r="G53" s="5">
        <f t="shared" si="1"/>
        <v>850</v>
      </c>
      <c r="H53" s="14">
        <f t="shared" si="2"/>
        <v>425</v>
      </c>
      <c r="I53" s="75">
        <v>907</v>
      </c>
      <c r="J53" s="1">
        <f>I53/2</f>
        <v>453.5</v>
      </c>
    </row>
    <row r="54" spans="1:10" ht="15.75">
      <c r="A54" s="2" t="s">
        <v>21</v>
      </c>
      <c r="B54" s="59">
        <v>5</v>
      </c>
      <c r="C54" s="59">
        <v>5</v>
      </c>
      <c r="D54" s="48"/>
      <c r="E54" s="23"/>
      <c r="F54" s="23">
        <v>797</v>
      </c>
      <c r="G54" s="5">
        <f t="shared" si="1"/>
        <v>797</v>
      </c>
      <c r="H54" s="14">
        <f t="shared" si="2"/>
        <v>398.5</v>
      </c>
      <c r="I54" s="75">
        <v>907</v>
      </c>
      <c r="J54" s="1">
        <f>I54/2</f>
        <v>453.5</v>
      </c>
    </row>
    <row r="55" spans="1:10" ht="15.75">
      <c r="A55" s="2" t="s">
        <v>22</v>
      </c>
      <c r="B55" s="60" t="s">
        <v>95</v>
      </c>
      <c r="C55" s="59">
        <v>5</v>
      </c>
      <c r="D55" s="48"/>
      <c r="E55" s="23">
        <v>744</v>
      </c>
      <c r="F55" s="23">
        <v>797</v>
      </c>
      <c r="G55" s="5">
        <f t="shared" si="1"/>
        <v>797</v>
      </c>
      <c r="H55" s="14">
        <f t="shared" si="2"/>
        <v>398.5</v>
      </c>
      <c r="I55" s="75">
        <v>907</v>
      </c>
      <c r="J55" s="1">
        <f>I55/2</f>
        <v>453.5</v>
      </c>
    </row>
    <row r="56" spans="1:8" ht="15.75">
      <c r="A56" s="2" t="s">
        <v>23</v>
      </c>
      <c r="B56" s="59">
        <v>9</v>
      </c>
      <c r="C56" s="59">
        <v>9</v>
      </c>
      <c r="D56" s="48"/>
      <c r="E56" s="5"/>
      <c r="F56" s="5">
        <v>1014</v>
      </c>
      <c r="G56" s="5">
        <f t="shared" si="1"/>
        <v>1014</v>
      </c>
      <c r="H56" s="14">
        <f t="shared" si="2"/>
        <v>507</v>
      </c>
    </row>
    <row r="57" spans="1:8" ht="15.75">
      <c r="A57" s="2" t="s">
        <v>24</v>
      </c>
      <c r="B57" s="59">
        <v>8</v>
      </c>
      <c r="C57" s="59">
        <v>8</v>
      </c>
      <c r="D57" s="45"/>
      <c r="E57" s="5"/>
      <c r="F57" s="5">
        <v>961</v>
      </c>
      <c r="G57" s="5">
        <f t="shared" si="1"/>
        <v>961</v>
      </c>
      <c r="H57" s="5">
        <f t="shared" si="2"/>
        <v>480.5</v>
      </c>
    </row>
    <row r="58" spans="2:23" ht="15.75">
      <c r="B58" s="61"/>
      <c r="C58" s="61"/>
      <c r="D58" s="62"/>
      <c r="E58" s="63"/>
      <c r="F58" s="63"/>
      <c r="G58" s="63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</row>
    <row r="59" spans="1:23" ht="15.75">
      <c r="A59" s="1" t="s">
        <v>27</v>
      </c>
      <c r="B59" s="61"/>
      <c r="C59" s="61"/>
      <c r="D59" s="62"/>
      <c r="E59" s="63"/>
      <c r="F59" s="63"/>
      <c r="G59" s="63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</row>
    <row r="60" spans="2:23" ht="15.75">
      <c r="B60" s="61"/>
      <c r="C60" s="61"/>
      <c r="D60" s="62"/>
      <c r="E60" s="63"/>
      <c r="F60" s="63"/>
      <c r="G60" s="63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</row>
    <row r="61" spans="1:23" ht="15.75" customHeight="1">
      <c r="A61" s="1" t="s">
        <v>28</v>
      </c>
      <c r="B61" s="61"/>
      <c r="C61" s="61"/>
      <c r="D61" s="62"/>
      <c r="E61" s="63"/>
      <c r="F61" s="63"/>
      <c r="G61" s="63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</row>
    <row r="62" spans="1:23" ht="15.75">
      <c r="A62" s="1" t="s">
        <v>145</v>
      </c>
      <c r="B62" s="61"/>
      <c r="C62" s="61"/>
      <c r="D62" s="62"/>
      <c r="E62" s="63"/>
      <c r="F62" s="63"/>
      <c r="G62" s="63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</row>
    <row r="63" spans="2:23" ht="15.75" customHeight="1">
      <c r="B63" s="61"/>
      <c r="C63" s="61"/>
      <c r="D63" s="62"/>
      <c r="E63" s="63"/>
      <c r="F63" s="63"/>
      <c r="G63" s="63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</row>
    <row r="64" spans="2:23" ht="15.75">
      <c r="B64" s="61"/>
      <c r="C64" s="61"/>
      <c r="D64" s="62"/>
      <c r="E64" s="63"/>
      <c r="F64" s="63"/>
      <c r="G64" s="63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</row>
    <row r="65" spans="2:23" ht="15.75" customHeight="1">
      <c r="B65" s="61"/>
      <c r="C65" s="61"/>
      <c r="D65" s="62"/>
      <c r="E65" s="63"/>
      <c r="F65" s="63"/>
      <c r="G65" s="63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</row>
    <row r="66" spans="2:23" ht="15.75">
      <c r="B66" s="61"/>
      <c r="C66" s="61"/>
      <c r="D66" s="62"/>
      <c r="E66" s="63"/>
      <c r="F66" s="63"/>
      <c r="G66" s="63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</row>
    <row r="67" spans="2:23" ht="15.75">
      <c r="B67" s="61"/>
      <c r="C67" s="61"/>
      <c r="D67" s="62"/>
      <c r="E67" s="63"/>
      <c r="F67" s="63"/>
      <c r="G67" s="63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</row>
    <row r="68" spans="2:23" ht="15.75">
      <c r="B68" s="61"/>
      <c r="C68" s="61"/>
      <c r="D68" s="62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</row>
    <row r="69" spans="2:23" ht="15.75">
      <c r="B69" s="61"/>
      <c r="C69" s="61"/>
      <c r="D69" s="62"/>
      <c r="E69" s="63"/>
      <c r="F69" s="63"/>
      <c r="G69" s="63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</row>
    <row r="70" spans="2:23" ht="15.75">
      <c r="B70" s="61"/>
      <c r="C70" s="61"/>
      <c r="D70" s="62"/>
      <c r="E70" s="64"/>
      <c r="F70" s="63"/>
      <c r="G70" s="63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</row>
    <row r="71" spans="2:23" ht="15.75">
      <c r="B71" s="61"/>
      <c r="C71" s="61"/>
      <c r="D71" s="62"/>
      <c r="E71" s="64"/>
      <c r="F71" s="63"/>
      <c r="G71" s="63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</row>
    <row r="72" spans="2:23" ht="15.75">
      <c r="B72" s="61"/>
      <c r="C72" s="61"/>
      <c r="D72" s="62"/>
      <c r="E72" s="64"/>
      <c r="F72" s="63"/>
      <c r="G72" s="63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</row>
    <row r="73" spans="2:23" ht="15.75">
      <c r="B73" s="61"/>
      <c r="C73" s="61"/>
      <c r="D73" s="62"/>
      <c r="E73" s="64"/>
      <c r="F73" s="63"/>
      <c r="G73" s="63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</row>
    <row r="74" spans="2:23" ht="15.75">
      <c r="B74" s="61"/>
      <c r="C74" s="61"/>
      <c r="D74" s="62"/>
      <c r="E74" s="64"/>
      <c r="F74" s="63"/>
      <c r="G74" s="63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</row>
    <row r="75" spans="2:23" ht="15.75">
      <c r="B75" s="61"/>
      <c r="C75" s="61"/>
      <c r="D75" s="62"/>
      <c r="E75" s="64"/>
      <c r="F75" s="63"/>
      <c r="G75" s="63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</row>
    <row r="76" spans="2:23" ht="15.75">
      <c r="B76" s="61"/>
      <c r="C76" s="61"/>
      <c r="D76" s="62"/>
      <c r="E76" s="64"/>
      <c r="F76" s="63"/>
      <c r="G76" s="63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</row>
    <row r="77" spans="2:23" ht="15.75">
      <c r="B77" s="61"/>
      <c r="C77" s="61"/>
      <c r="D77" s="62"/>
      <c r="E77" s="64"/>
      <c r="F77" s="63"/>
      <c r="G77" s="63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</row>
    <row r="78" spans="2:23" ht="15.75">
      <c r="B78" s="61"/>
      <c r="C78" s="61"/>
      <c r="D78" s="62"/>
      <c r="E78" s="64"/>
      <c r="F78" s="63"/>
      <c r="G78" s="63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</row>
  </sheetData>
  <sheetProtection/>
  <mergeCells count="5">
    <mergeCell ref="A1:A3"/>
    <mergeCell ref="B1:C1"/>
    <mergeCell ref="D1:D2"/>
    <mergeCell ref="E1:H1"/>
    <mergeCell ref="E2:F2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I19" sqref="I19"/>
    </sheetView>
  </sheetViews>
  <sheetFormatPr defaultColWidth="8.796875" defaultRowHeight="15"/>
  <cols>
    <col min="1" max="1" width="10.59765625" style="66" customWidth="1"/>
    <col min="2" max="2" width="15.5" style="66" customWidth="1"/>
    <col min="3" max="3" width="16" style="66" hidden="1" customWidth="1"/>
    <col min="4" max="4" width="13.8984375" style="66" hidden="1" customWidth="1"/>
    <col min="5" max="5" width="16" style="66" bestFit="1" customWidth="1"/>
    <col min="6" max="6" width="13.8984375" style="66" customWidth="1"/>
    <col min="7" max="7" width="10.5" style="66" customWidth="1"/>
    <col min="8" max="16384" width="9" style="66" customWidth="1"/>
  </cols>
  <sheetData>
    <row r="1" spans="1:7" ht="50.25" thickBot="1">
      <c r="A1" s="67" t="s">
        <v>102</v>
      </c>
      <c r="B1" s="67" t="s">
        <v>150</v>
      </c>
      <c r="C1" s="68" t="s">
        <v>116</v>
      </c>
      <c r="D1" s="68" t="s">
        <v>117</v>
      </c>
      <c r="E1" s="68" t="s">
        <v>151</v>
      </c>
      <c r="F1" s="68" t="s">
        <v>152</v>
      </c>
      <c r="G1" s="71" t="s">
        <v>134</v>
      </c>
    </row>
    <row r="2" spans="1:7" ht="17.25" thickBot="1">
      <c r="A2" s="67">
        <v>1</v>
      </c>
      <c r="B2" s="67">
        <v>1</v>
      </c>
      <c r="C2" s="69">
        <v>460</v>
      </c>
      <c r="D2" s="70">
        <f aca="true" t="shared" si="0" ref="D2:D26">ROUND(C2,0)</f>
        <v>460</v>
      </c>
      <c r="E2" s="69">
        <v>600</v>
      </c>
      <c r="F2" s="70">
        <f aca="true" t="shared" si="1" ref="F2:F26">ROUND(E2,0)</f>
        <v>600</v>
      </c>
      <c r="G2" s="74">
        <v>922</v>
      </c>
    </row>
    <row r="3" spans="1:7" ht="17.25" thickBot="1">
      <c r="A3" s="67">
        <v>2</v>
      </c>
      <c r="B3" s="67">
        <v>1.09</v>
      </c>
      <c r="C3" s="69">
        <f aca="true" t="shared" si="2" ref="C3:C26">$C$2*B3</f>
        <v>501.40000000000003</v>
      </c>
      <c r="D3" s="70">
        <f t="shared" si="0"/>
        <v>501</v>
      </c>
      <c r="E3" s="69">
        <f aca="true" t="shared" si="3" ref="E3:E26">$E$2*B3</f>
        <v>654</v>
      </c>
      <c r="F3" s="70">
        <f t="shared" si="1"/>
        <v>654</v>
      </c>
      <c r="G3" s="74">
        <v>922</v>
      </c>
    </row>
    <row r="4" spans="1:7" ht="17.25" thickBot="1">
      <c r="A4" s="67">
        <v>3</v>
      </c>
      <c r="B4" s="67">
        <v>1.18</v>
      </c>
      <c r="C4" s="69">
        <f t="shared" si="2"/>
        <v>542.8</v>
      </c>
      <c r="D4" s="70">
        <f t="shared" si="0"/>
        <v>543</v>
      </c>
      <c r="E4" s="69">
        <f t="shared" si="3"/>
        <v>708</v>
      </c>
      <c r="F4" s="70">
        <f t="shared" si="1"/>
        <v>708</v>
      </c>
      <c r="G4" s="74">
        <v>922</v>
      </c>
    </row>
    <row r="5" spans="1:7" ht="17.25" thickBot="1">
      <c r="A5" s="67">
        <v>4</v>
      </c>
      <c r="B5" s="67">
        <v>1.27</v>
      </c>
      <c r="C5" s="69">
        <f t="shared" si="2"/>
        <v>584.2</v>
      </c>
      <c r="D5" s="70">
        <f t="shared" si="0"/>
        <v>584</v>
      </c>
      <c r="E5" s="69">
        <f t="shared" si="3"/>
        <v>762</v>
      </c>
      <c r="F5" s="70">
        <f t="shared" si="1"/>
        <v>762</v>
      </c>
      <c r="G5" s="74">
        <v>922</v>
      </c>
    </row>
    <row r="6" spans="1:7" ht="17.25" thickBot="1">
      <c r="A6" s="67">
        <v>5</v>
      </c>
      <c r="B6" s="67">
        <v>1.36</v>
      </c>
      <c r="C6" s="69">
        <f t="shared" si="2"/>
        <v>625.6</v>
      </c>
      <c r="D6" s="70">
        <f t="shared" si="0"/>
        <v>626</v>
      </c>
      <c r="E6" s="69">
        <f t="shared" si="3"/>
        <v>816.0000000000001</v>
      </c>
      <c r="F6" s="70">
        <f t="shared" si="1"/>
        <v>816</v>
      </c>
      <c r="G6" s="74">
        <v>922</v>
      </c>
    </row>
    <row r="7" spans="1:7" ht="17.25" thickBot="1">
      <c r="A7" s="67">
        <v>6</v>
      </c>
      <c r="B7" s="67">
        <v>1.45</v>
      </c>
      <c r="C7" s="69">
        <f t="shared" si="2"/>
        <v>667</v>
      </c>
      <c r="D7" s="70">
        <f t="shared" si="0"/>
        <v>667</v>
      </c>
      <c r="E7" s="69">
        <f t="shared" si="3"/>
        <v>870</v>
      </c>
      <c r="F7" s="70">
        <f t="shared" si="1"/>
        <v>870</v>
      </c>
      <c r="G7" s="74">
        <v>922</v>
      </c>
    </row>
    <row r="8" spans="1:7" ht="17.25" thickBot="1">
      <c r="A8" s="67">
        <v>7</v>
      </c>
      <c r="B8" s="67">
        <v>1.54</v>
      </c>
      <c r="C8" s="69">
        <f t="shared" si="2"/>
        <v>708.4</v>
      </c>
      <c r="D8" s="70">
        <f t="shared" si="0"/>
        <v>708</v>
      </c>
      <c r="E8" s="69">
        <f t="shared" si="3"/>
        <v>924</v>
      </c>
      <c r="F8" s="70">
        <f t="shared" si="1"/>
        <v>924</v>
      </c>
      <c r="G8" s="76"/>
    </row>
    <row r="9" spans="1:7" ht="17.25" thickBot="1">
      <c r="A9" s="67">
        <v>8</v>
      </c>
      <c r="B9" s="67">
        <v>1.64</v>
      </c>
      <c r="C9" s="69">
        <f t="shared" si="2"/>
        <v>754.4</v>
      </c>
      <c r="D9" s="70">
        <f t="shared" si="0"/>
        <v>754</v>
      </c>
      <c r="E9" s="69">
        <f t="shared" si="3"/>
        <v>983.9999999999999</v>
      </c>
      <c r="F9" s="70">
        <f t="shared" si="1"/>
        <v>984</v>
      </c>
      <c r="G9" s="72"/>
    </row>
    <row r="10" spans="1:7" ht="17.25" thickBot="1">
      <c r="A10" s="67">
        <v>9</v>
      </c>
      <c r="B10" s="67">
        <v>1.73</v>
      </c>
      <c r="C10" s="69">
        <f t="shared" si="2"/>
        <v>795.8</v>
      </c>
      <c r="D10" s="70">
        <f t="shared" si="0"/>
        <v>796</v>
      </c>
      <c r="E10" s="69">
        <f t="shared" si="3"/>
        <v>1038</v>
      </c>
      <c r="F10" s="70">
        <f t="shared" si="1"/>
        <v>1038</v>
      </c>
      <c r="G10" s="72"/>
    </row>
    <row r="11" spans="1:7" ht="17.25" thickBot="1">
      <c r="A11" s="67">
        <v>10</v>
      </c>
      <c r="B11" s="67">
        <v>1.82</v>
      </c>
      <c r="C11" s="69">
        <f t="shared" si="2"/>
        <v>837.2</v>
      </c>
      <c r="D11" s="70">
        <f t="shared" si="0"/>
        <v>837</v>
      </c>
      <c r="E11" s="69">
        <f t="shared" si="3"/>
        <v>1092</v>
      </c>
      <c r="F11" s="70">
        <f t="shared" si="1"/>
        <v>1092</v>
      </c>
      <c r="G11" s="72"/>
    </row>
    <row r="12" spans="1:7" ht="17.25" thickBot="1">
      <c r="A12" s="67">
        <v>11</v>
      </c>
      <c r="B12" s="67">
        <v>1.97</v>
      </c>
      <c r="C12" s="69">
        <f t="shared" si="2"/>
        <v>906.1999999999999</v>
      </c>
      <c r="D12" s="70">
        <f t="shared" si="0"/>
        <v>906</v>
      </c>
      <c r="E12" s="69">
        <f t="shared" si="3"/>
        <v>1182</v>
      </c>
      <c r="F12" s="70">
        <f t="shared" si="1"/>
        <v>1182</v>
      </c>
      <c r="G12" s="72"/>
    </row>
    <row r="13" spans="1:7" ht="17.25" thickBot="1">
      <c r="A13" s="67">
        <v>12</v>
      </c>
      <c r="B13" s="67">
        <v>2.12</v>
      </c>
      <c r="C13" s="69">
        <f t="shared" si="2"/>
        <v>975.2</v>
      </c>
      <c r="D13" s="70">
        <f t="shared" si="0"/>
        <v>975</v>
      </c>
      <c r="E13" s="69">
        <f t="shared" si="3"/>
        <v>1272</v>
      </c>
      <c r="F13" s="70">
        <f t="shared" si="1"/>
        <v>1272</v>
      </c>
      <c r="G13" s="72"/>
    </row>
    <row r="14" spans="1:7" ht="17.25" thickBot="1">
      <c r="A14" s="67">
        <v>13</v>
      </c>
      <c r="B14" s="67">
        <v>2.27</v>
      </c>
      <c r="C14" s="69">
        <f t="shared" si="2"/>
        <v>1044.2</v>
      </c>
      <c r="D14" s="70">
        <f t="shared" si="0"/>
        <v>1044</v>
      </c>
      <c r="E14" s="69">
        <f t="shared" si="3"/>
        <v>1362</v>
      </c>
      <c r="F14" s="70">
        <f t="shared" si="1"/>
        <v>1362</v>
      </c>
      <c r="G14" s="72"/>
    </row>
    <row r="15" spans="1:7" ht="17.25" thickBot="1">
      <c r="A15" s="67">
        <v>14</v>
      </c>
      <c r="B15" s="67">
        <v>2.42</v>
      </c>
      <c r="C15" s="69">
        <f t="shared" si="2"/>
        <v>1113.2</v>
      </c>
      <c r="D15" s="70">
        <f t="shared" si="0"/>
        <v>1113</v>
      </c>
      <c r="E15" s="69">
        <f t="shared" si="3"/>
        <v>1452</v>
      </c>
      <c r="F15" s="70">
        <f t="shared" si="1"/>
        <v>1452</v>
      </c>
      <c r="G15" s="72"/>
    </row>
    <row r="16" spans="1:7" ht="17.25" thickBot="1">
      <c r="A16" s="67">
        <v>15</v>
      </c>
      <c r="B16" s="67">
        <v>2.58</v>
      </c>
      <c r="C16" s="69">
        <f t="shared" si="2"/>
        <v>1186.8</v>
      </c>
      <c r="D16" s="70">
        <f t="shared" si="0"/>
        <v>1187</v>
      </c>
      <c r="E16" s="69">
        <f t="shared" si="3"/>
        <v>1548</v>
      </c>
      <c r="F16" s="70">
        <f t="shared" si="1"/>
        <v>1548</v>
      </c>
      <c r="G16" s="72"/>
    </row>
    <row r="17" spans="1:7" ht="17.25" thickBot="1">
      <c r="A17" s="67">
        <v>16</v>
      </c>
      <c r="B17" s="67">
        <v>2.79</v>
      </c>
      <c r="C17" s="69">
        <f t="shared" si="2"/>
        <v>1283.4</v>
      </c>
      <c r="D17" s="70">
        <f t="shared" si="0"/>
        <v>1283</v>
      </c>
      <c r="E17" s="69">
        <f t="shared" si="3"/>
        <v>1674</v>
      </c>
      <c r="F17" s="70">
        <f t="shared" si="1"/>
        <v>1674</v>
      </c>
      <c r="G17" s="72"/>
    </row>
    <row r="18" spans="1:7" ht="17.25" thickBot="1">
      <c r="A18" s="67">
        <v>17</v>
      </c>
      <c r="B18" s="67">
        <v>3</v>
      </c>
      <c r="C18" s="69">
        <f t="shared" si="2"/>
        <v>1380</v>
      </c>
      <c r="D18" s="70">
        <f t="shared" si="0"/>
        <v>1380</v>
      </c>
      <c r="E18" s="69">
        <f t="shared" si="3"/>
        <v>1800</v>
      </c>
      <c r="F18" s="70">
        <f t="shared" si="1"/>
        <v>1800</v>
      </c>
      <c r="G18" s="72"/>
    </row>
    <row r="19" spans="1:7" ht="17.25" thickBot="1">
      <c r="A19" s="67">
        <v>18</v>
      </c>
      <c r="B19" s="67">
        <v>3.21</v>
      </c>
      <c r="C19" s="69">
        <f t="shared" si="2"/>
        <v>1476.6</v>
      </c>
      <c r="D19" s="70">
        <f t="shared" si="0"/>
        <v>1477</v>
      </c>
      <c r="E19" s="69">
        <f t="shared" si="3"/>
        <v>1926</v>
      </c>
      <c r="F19" s="70">
        <f t="shared" si="1"/>
        <v>1926</v>
      </c>
      <c r="G19" s="72"/>
    </row>
    <row r="20" spans="1:7" ht="17.25" thickBot="1">
      <c r="A20" s="67">
        <v>19</v>
      </c>
      <c r="B20" s="67">
        <v>3.42</v>
      </c>
      <c r="C20" s="69">
        <f t="shared" si="2"/>
        <v>1573.2</v>
      </c>
      <c r="D20" s="70">
        <f t="shared" si="0"/>
        <v>1573</v>
      </c>
      <c r="E20" s="69">
        <f t="shared" si="3"/>
        <v>2052</v>
      </c>
      <c r="F20" s="70">
        <f t="shared" si="1"/>
        <v>2052</v>
      </c>
      <c r="G20" s="72"/>
    </row>
    <row r="21" spans="1:7" ht="17.25" thickBot="1">
      <c r="A21" s="67">
        <v>20</v>
      </c>
      <c r="B21" s="67">
        <v>3.64</v>
      </c>
      <c r="C21" s="69">
        <f t="shared" si="2"/>
        <v>1674.4</v>
      </c>
      <c r="D21" s="70">
        <f t="shared" si="0"/>
        <v>1674</v>
      </c>
      <c r="E21" s="69">
        <f t="shared" si="3"/>
        <v>2184</v>
      </c>
      <c r="F21" s="70">
        <f t="shared" si="1"/>
        <v>2184</v>
      </c>
      <c r="G21" s="72"/>
    </row>
    <row r="22" spans="1:7" ht="17.25" thickBot="1">
      <c r="A22" s="67">
        <v>21</v>
      </c>
      <c r="B22" s="67">
        <v>3.85</v>
      </c>
      <c r="C22" s="69">
        <f t="shared" si="2"/>
        <v>1771</v>
      </c>
      <c r="D22" s="70">
        <f t="shared" si="0"/>
        <v>1771</v>
      </c>
      <c r="E22" s="69">
        <f t="shared" si="3"/>
        <v>2310</v>
      </c>
      <c r="F22" s="70">
        <f t="shared" si="1"/>
        <v>2310</v>
      </c>
      <c r="G22" s="72"/>
    </row>
    <row r="23" spans="1:7" ht="17.25" thickBot="1">
      <c r="A23" s="67">
        <v>22</v>
      </c>
      <c r="B23" s="67">
        <v>4.06</v>
      </c>
      <c r="C23" s="69">
        <f t="shared" si="2"/>
        <v>1867.6</v>
      </c>
      <c r="D23" s="70">
        <f t="shared" si="0"/>
        <v>1868</v>
      </c>
      <c r="E23" s="69">
        <f t="shared" si="3"/>
        <v>2435.9999999999995</v>
      </c>
      <c r="F23" s="70">
        <f t="shared" si="1"/>
        <v>2436</v>
      </c>
      <c r="G23" s="72"/>
    </row>
    <row r="24" spans="1:7" ht="17.25" thickBot="1">
      <c r="A24" s="67">
        <v>23</v>
      </c>
      <c r="B24" s="67">
        <v>4.27</v>
      </c>
      <c r="C24" s="69">
        <f t="shared" si="2"/>
        <v>1964.1999999999998</v>
      </c>
      <c r="D24" s="70">
        <f t="shared" si="0"/>
        <v>1964</v>
      </c>
      <c r="E24" s="69">
        <f t="shared" si="3"/>
        <v>2561.9999999999995</v>
      </c>
      <c r="F24" s="70">
        <f t="shared" si="1"/>
        <v>2562</v>
      </c>
      <c r="G24" s="72"/>
    </row>
    <row r="25" spans="1:7" ht="17.25" thickBot="1">
      <c r="A25" s="67">
        <v>24</v>
      </c>
      <c r="B25" s="67">
        <v>4.36</v>
      </c>
      <c r="C25" s="69">
        <f t="shared" si="2"/>
        <v>2005.6000000000001</v>
      </c>
      <c r="D25" s="70">
        <f t="shared" si="0"/>
        <v>2006</v>
      </c>
      <c r="E25" s="69">
        <f t="shared" si="3"/>
        <v>2616</v>
      </c>
      <c r="F25" s="70">
        <f t="shared" si="1"/>
        <v>2616</v>
      </c>
      <c r="G25" s="72"/>
    </row>
    <row r="26" spans="1:7" ht="17.25" thickBot="1">
      <c r="A26" s="67">
        <v>25</v>
      </c>
      <c r="B26" s="67">
        <v>4.51</v>
      </c>
      <c r="C26" s="69">
        <f t="shared" si="2"/>
        <v>2074.6</v>
      </c>
      <c r="D26" s="70">
        <f t="shared" si="0"/>
        <v>2075</v>
      </c>
      <c r="E26" s="69">
        <f t="shared" si="3"/>
        <v>2706</v>
      </c>
      <c r="F26" s="70">
        <f t="shared" si="1"/>
        <v>2706</v>
      </c>
      <c r="G26" s="7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zoomScalePageLayoutView="0" workbookViewId="0" topLeftCell="A1">
      <pane xSplit="3" ySplit="2" topLeftCell="D4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63" sqref="J63"/>
    </sheetView>
  </sheetViews>
  <sheetFormatPr defaultColWidth="8.796875" defaultRowHeight="15"/>
  <cols>
    <col min="1" max="1" width="30.3984375" style="1" customWidth="1"/>
    <col min="2" max="2" width="6.59765625" style="59" customWidth="1"/>
    <col min="3" max="3" width="6.5" style="59" customWidth="1"/>
    <col min="4" max="4" width="6.69921875" style="50" customWidth="1"/>
    <col min="5" max="5" width="9" style="1" customWidth="1"/>
    <col min="6" max="6" width="9" style="6" customWidth="1"/>
    <col min="7" max="7" width="9.69921875" style="6" customWidth="1"/>
    <col min="8" max="16384" width="9" style="1" customWidth="1"/>
  </cols>
  <sheetData>
    <row r="1" spans="1:8" ht="33" customHeight="1">
      <c r="A1" s="118" t="s">
        <v>51</v>
      </c>
      <c r="B1" s="123" t="s">
        <v>97</v>
      </c>
      <c r="C1" s="124"/>
      <c r="D1" s="125" t="s">
        <v>79</v>
      </c>
      <c r="E1" s="115" t="s">
        <v>153</v>
      </c>
      <c r="F1" s="116"/>
      <c r="G1" s="116"/>
      <c r="H1" s="117"/>
    </row>
    <row r="2" spans="1:8" ht="64.5" customHeight="1">
      <c r="A2" s="119"/>
      <c r="B2" s="59" t="s">
        <v>98</v>
      </c>
      <c r="C2" s="59" t="s">
        <v>99</v>
      </c>
      <c r="D2" s="126"/>
      <c r="E2" s="91" t="s">
        <v>46</v>
      </c>
      <c r="F2" s="91"/>
      <c r="G2" s="10" t="s">
        <v>48</v>
      </c>
      <c r="H2" s="57" t="s">
        <v>49</v>
      </c>
    </row>
    <row r="3" spans="1:8" ht="15.75">
      <c r="A3" s="120"/>
      <c r="D3" s="48" t="s">
        <v>76</v>
      </c>
      <c r="E3" s="53" t="s">
        <v>9</v>
      </c>
      <c r="F3" s="52" t="s">
        <v>10</v>
      </c>
      <c r="G3" s="54"/>
      <c r="H3" s="14"/>
    </row>
    <row r="4" spans="1:8" ht="15.75">
      <c r="A4" s="7" t="s">
        <v>26</v>
      </c>
      <c r="D4" s="47"/>
      <c r="E4" s="7"/>
      <c r="F4" s="8"/>
      <c r="G4" s="22"/>
      <c r="H4" s="14"/>
    </row>
    <row r="5" spans="1:8" ht="15.75">
      <c r="A5" s="3" t="s">
        <v>70</v>
      </c>
      <c r="D5" s="48">
        <v>25</v>
      </c>
      <c r="E5" s="6">
        <f>E$8*D5/100</f>
        <v>450</v>
      </c>
      <c r="F5" s="6">
        <f>F$8*D5/100</f>
        <v>546</v>
      </c>
      <c r="G5" s="5">
        <f>G$8*D5/100</f>
        <v>546</v>
      </c>
      <c r="H5" s="14">
        <f>G5/2</f>
        <v>273</v>
      </c>
    </row>
    <row r="6" spans="1:8" ht="15.75">
      <c r="A6" s="3" t="s">
        <v>71</v>
      </c>
      <c r="D6" s="48">
        <v>25</v>
      </c>
      <c r="E6" s="6">
        <f>E$8*D6/100</f>
        <v>450</v>
      </c>
      <c r="F6" s="6">
        <f>F$8*D6/100</f>
        <v>546</v>
      </c>
      <c r="G6" s="5">
        <f>G$8*D6/100</f>
        <v>546</v>
      </c>
      <c r="H6" s="14">
        <f>G6/2</f>
        <v>273</v>
      </c>
    </row>
    <row r="7" spans="1:8" ht="15.75">
      <c r="A7" s="3" t="s">
        <v>3</v>
      </c>
      <c r="B7" s="59" t="s">
        <v>82</v>
      </c>
      <c r="D7" s="48">
        <v>15</v>
      </c>
      <c r="E7" s="6">
        <f>E$8*D7/100</f>
        <v>270</v>
      </c>
      <c r="F7" s="6">
        <f>F$8*D7/100</f>
        <v>327.6</v>
      </c>
      <c r="G7" s="5">
        <f>G$8*D7/100</f>
        <v>327.6</v>
      </c>
      <c r="H7" s="14">
        <f>G7/2</f>
        <v>163.8</v>
      </c>
    </row>
    <row r="8" spans="1:8" ht="15.75">
      <c r="A8" s="3" t="s">
        <v>5</v>
      </c>
      <c r="C8" s="59">
        <v>20</v>
      </c>
      <c r="D8" s="48"/>
      <c r="E8" s="5">
        <v>1800</v>
      </c>
      <c r="F8" s="5">
        <v>2184</v>
      </c>
      <c r="G8" s="5">
        <f>F8</f>
        <v>2184</v>
      </c>
      <c r="H8" s="14">
        <f>G8/2</f>
        <v>1092</v>
      </c>
    </row>
    <row r="9" spans="1:8" ht="15.75">
      <c r="A9" s="55" t="s">
        <v>37</v>
      </c>
      <c r="D9" s="49"/>
      <c r="E9" s="44"/>
      <c r="F9" s="14"/>
      <c r="G9" s="14"/>
      <c r="H9" s="14"/>
    </row>
    <row r="10" spans="1:8" ht="15.75">
      <c r="A10" s="3" t="s">
        <v>70</v>
      </c>
      <c r="D10" s="48">
        <v>25</v>
      </c>
      <c r="E10" s="6">
        <f>E$13*D10/100</f>
        <v>418.5</v>
      </c>
      <c r="F10" s="6">
        <f>F$13*D10/100</f>
        <v>481.5</v>
      </c>
      <c r="G10" s="5">
        <f>G$13*D10/100</f>
        <v>481.5</v>
      </c>
      <c r="H10" s="14">
        <f>G10/2</f>
        <v>240.75</v>
      </c>
    </row>
    <row r="11" spans="1:8" ht="15.75">
      <c r="A11" s="3" t="s">
        <v>71</v>
      </c>
      <c r="D11" s="48">
        <v>25</v>
      </c>
      <c r="E11" s="6">
        <f>E$13*D11/100</f>
        <v>418.5</v>
      </c>
      <c r="F11" s="6">
        <f>F$13*D11/100</f>
        <v>481.5</v>
      </c>
      <c r="G11" s="5">
        <f>G$13*D11/100</f>
        <v>481.5</v>
      </c>
      <c r="H11" s="14">
        <f>G11/2</f>
        <v>240.75</v>
      </c>
    </row>
    <row r="12" spans="1:8" ht="15.75">
      <c r="A12" s="3" t="s">
        <v>3</v>
      </c>
      <c r="B12" s="59" t="s">
        <v>81</v>
      </c>
      <c r="D12" s="48">
        <v>15</v>
      </c>
      <c r="E12" s="6">
        <f>E$13*D12/100</f>
        <v>251.1</v>
      </c>
      <c r="F12" s="6">
        <f>F$13*D12/100</f>
        <v>288.9</v>
      </c>
      <c r="G12" s="5">
        <f>G$13*D12/100</f>
        <v>288.9</v>
      </c>
      <c r="H12" s="14">
        <f>G12/2</f>
        <v>144.45</v>
      </c>
    </row>
    <row r="13" spans="1:8" ht="15.75">
      <c r="A13" s="3" t="s">
        <v>5</v>
      </c>
      <c r="C13" s="59">
        <v>18</v>
      </c>
      <c r="D13" s="48"/>
      <c r="E13" s="5">
        <v>1674</v>
      </c>
      <c r="F13" s="5">
        <v>1926</v>
      </c>
      <c r="G13" s="5">
        <f>F13</f>
        <v>1926</v>
      </c>
      <c r="H13" s="14">
        <f>G13/2</f>
        <v>963</v>
      </c>
    </row>
    <row r="14" spans="1:8" ht="15.75">
      <c r="A14" s="2" t="s">
        <v>68</v>
      </c>
      <c r="D14" s="48"/>
      <c r="E14" s="5"/>
      <c r="F14" s="5"/>
      <c r="G14" s="5"/>
      <c r="H14" s="14"/>
    </row>
    <row r="15" spans="1:8" ht="15.75">
      <c r="A15" s="3" t="s">
        <v>72</v>
      </c>
      <c r="D15" s="48">
        <v>33</v>
      </c>
      <c r="E15" s="6">
        <f>E$19*D15/100</f>
        <v>594</v>
      </c>
      <c r="F15" s="6">
        <f>F$19*D15/100</f>
        <v>720.72</v>
      </c>
      <c r="G15" s="5">
        <f>G$19*D15/100</f>
        <v>720.72</v>
      </c>
      <c r="H15" s="14">
        <f aca="true" t="shared" si="0" ref="H15:H25">G15/2</f>
        <v>360.36</v>
      </c>
    </row>
    <row r="16" spans="1:8" ht="15.75">
      <c r="A16" s="3" t="s">
        <v>70</v>
      </c>
      <c r="D16" s="48">
        <v>25</v>
      </c>
      <c r="E16" s="6">
        <f>E$19*D16/100</f>
        <v>450</v>
      </c>
      <c r="F16" s="6">
        <f>F$19*D16/100</f>
        <v>546</v>
      </c>
      <c r="G16" s="5">
        <f>G$19*D16/100</f>
        <v>546</v>
      </c>
      <c r="H16" s="14">
        <f t="shared" si="0"/>
        <v>273</v>
      </c>
    </row>
    <row r="17" spans="1:8" ht="15.75">
      <c r="A17" s="3" t="s">
        <v>71</v>
      </c>
      <c r="D17" s="48">
        <v>25</v>
      </c>
      <c r="E17" s="6">
        <f>E$19*D17/100</f>
        <v>450</v>
      </c>
      <c r="F17" s="6">
        <f>F$19*D17/100</f>
        <v>546</v>
      </c>
      <c r="G17" s="5">
        <f>G$19*D17/100</f>
        <v>546</v>
      </c>
      <c r="H17" s="14">
        <f t="shared" si="0"/>
        <v>273</v>
      </c>
    </row>
    <row r="18" spans="1:8" ht="15.75">
      <c r="A18" s="3" t="s">
        <v>3</v>
      </c>
      <c r="B18" s="59" t="s">
        <v>82</v>
      </c>
      <c r="D18" s="48">
        <v>15</v>
      </c>
      <c r="E18" s="6">
        <v>1758</v>
      </c>
      <c r="F18" s="6">
        <v>3133</v>
      </c>
      <c r="G18" s="5">
        <f>G$19*D18/100</f>
        <v>327.6</v>
      </c>
      <c r="H18" s="14">
        <f t="shared" si="0"/>
        <v>163.8</v>
      </c>
    </row>
    <row r="19" spans="1:8" ht="15.75">
      <c r="A19" s="3" t="s">
        <v>5</v>
      </c>
      <c r="C19" s="59">
        <v>20</v>
      </c>
      <c r="D19" s="48"/>
      <c r="E19" s="5">
        <v>1800</v>
      </c>
      <c r="F19" s="5">
        <v>2184</v>
      </c>
      <c r="G19" s="5">
        <f>F19</f>
        <v>2184</v>
      </c>
      <c r="H19" s="14">
        <f t="shared" si="0"/>
        <v>1092</v>
      </c>
    </row>
    <row r="20" spans="1:8" ht="15.75">
      <c r="A20" s="2" t="s">
        <v>69</v>
      </c>
      <c r="D20" s="48"/>
      <c r="E20" s="5"/>
      <c r="F20" s="5"/>
      <c r="G20" s="5">
        <f>F20</f>
        <v>0</v>
      </c>
      <c r="H20" s="14">
        <f t="shared" si="0"/>
        <v>0</v>
      </c>
    </row>
    <row r="21" spans="1:8" ht="15.75">
      <c r="A21" s="3" t="s">
        <v>72</v>
      </c>
      <c r="D21" s="48">
        <v>33</v>
      </c>
      <c r="E21" s="6">
        <f>E$25*D21/100</f>
        <v>510.84</v>
      </c>
      <c r="F21" s="6">
        <f>F$25*D21/100</f>
        <v>677.16</v>
      </c>
      <c r="G21" s="5">
        <f>G$25*D21/100</f>
        <v>677.16</v>
      </c>
      <c r="H21" s="14">
        <f t="shared" si="0"/>
        <v>338.58</v>
      </c>
    </row>
    <row r="22" spans="1:8" ht="15.75">
      <c r="A22" s="3" t="s">
        <v>70</v>
      </c>
      <c r="D22" s="48">
        <v>25</v>
      </c>
      <c r="E22" s="6">
        <f>E$25*D22/100</f>
        <v>387</v>
      </c>
      <c r="F22" s="6">
        <f>F$25*D22/100</f>
        <v>513</v>
      </c>
      <c r="G22" s="5">
        <f>G$25*D22/100</f>
        <v>513</v>
      </c>
      <c r="H22" s="14">
        <f t="shared" si="0"/>
        <v>256.5</v>
      </c>
    </row>
    <row r="23" spans="1:8" ht="15.75">
      <c r="A23" s="3" t="s">
        <v>71</v>
      </c>
      <c r="D23" s="48">
        <v>25</v>
      </c>
      <c r="E23" s="6">
        <f>E$25*D23/100</f>
        <v>387</v>
      </c>
      <c r="F23" s="6">
        <f>F$25*D23/100</f>
        <v>513</v>
      </c>
      <c r="G23" s="5">
        <f>G$25*D23/100</f>
        <v>513</v>
      </c>
      <c r="H23" s="14">
        <f t="shared" si="0"/>
        <v>256.5</v>
      </c>
    </row>
    <row r="24" spans="1:8" ht="15.75">
      <c r="A24" s="3" t="s">
        <v>3</v>
      </c>
      <c r="B24" s="59" t="s">
        <v>83</v>
      </c>
      <c r="D24" s="48">
        <v>15</v>
      </c>
      <c r="E24" s="6">
        <f>E$25*D24/100</f>
        <v>232.2</v>
      </c>
      <c r="F24" s="6">
        <f>F$25*D24/100</f>
        <v>307.8</v>
      </c>
      <c r="G24" s="5">
        <f>G$25*D24/100</f>
        <v>307.8</v>
      </c>
      <c r="H24" s="14">
        <f t="shared" si="0"/>
        <v>153.9</v>
      </c>
    </row>
    <row r="25" spans="1:8" ht="15.75">
      <c r="A25" s="3" t="s">
        <v>5</v>
      </c>
      <c r="C25" s="59">
        <v>19</v>
      </c>
      <c r="D25" s="48"/>
      <c r="E25" s="5">
        <v>1548</v>
      </c>
      <c r="F25" s="5">
        <v>2052</v>
      </c>
      <c r="G25" s="5">
        <f>F25</f>
        <v>2052</v>
      </c>
      <c r="H25" s="14">
        <f t="shared" si="0"/>
        <v>1026</v>
      </c>
    </row>
    <row r="26" spans="1:8" ht="15.75">
      <c r="A26" s="2" t="s">
        <v>73</v>
      </c>
      <c r="D26" s="48"/>
      <c r="E26" s="5"/>
      <c r="F26" s="5"/>
      <c r="G26" s="5"/>
      <c r="H26" s="14"/>
    </row>
    <row r="27" spans="1:8" ht="15.75">
      <c r="A27" s="3" t="s">
        <v>71</v>
      </c>
      <c r="D27" s="48">
        <v>25</v>
      </c>
      <c r="E27" s="6">
        <f>E$29*D27/100</f>
        <v>363</v>
      </c>
      <c r="F27" s="6">
        <f>F$29*D27/100</f>
        <v>481.5</v>
      </c>
      <c r="G27" s="5">
        <f>G$29*D27/100</f>
        <v>450</v>
      </c>
      <c r="H27" s="14">
        <f>G27/2</f>
        <v>225</v>
      </c>
    </row>
    <row r="28" spans="1:8" ht="15.75">
      <c r="A28" s="3" t="s">
        <v>3</v>
      </c>
      <c r="B28" s="59" t="s">
        <v>84</v>
      </c>
      <c r="D28" s="48">
        <v>15</v>
      </c>
      <c r="E28" s="6">
        <f>E$29*D28/100</f>
        <v>217.8</v>
      </c>
      <c r="F28" s="6">
        <f>F$29*D28/100</f>
        <v>288.9</v>
      </c>
      <c r="G28" s="5">
        <f>G$29*D28/100</f>
        <v>270</v>
      </c>
      <c r="H28" s="14">
        <f>G28/2</f>
        <v>135</v>
      </c>
    </row>
    <row r="29" spans="1:8" ht="15.75">
      <c r="A29" s="3" t="s">
        <v>5</v>
      </c>
      <c r="C29" s="59">
        <v>17</v>
      </c>
      <c r="D29" s="48"/>
      <c r="E29" s="5">
        <v>1452</v>
      </c>
      <c r="F29" s="5">
        <v>1926</v>
      </c>
      <c r="G29" s="5">
        <v>1800</v>
      </c>
      <c r="H29" s="14">
        <f>G29/2</f>
        <v>900</v>
      </c>
    </row>
    <row r="30" spans="1:8" ht="15.75">
      <c r="A30" s="2" t="s">
        <v>74</v>
      </c>
      <c r="D30" s="48"/>
      <c r="E30" s="5"/>
      <c r="F30" s="5"/>
      <c r="G30" s="5"/>
      <c r="H30" s="14"/>
    </row>
    <row r="31" spans="1:8" ht="15.75">
      <c r="A31" s="3" t="s">
        <v>71</v>
      </c>
      <c r="D31" s="48">
        <v>25</v>
      </c>
      <c r="E31" s="6">
        <f>E$33*D31/100</f>
        <v>318</v>
      </c>
      <c r="F31" s="6">
        <f>F$33*D31/100</f>
        <v>450</v>
      </c>
      <c r="G31" s="5">
        <f>G$33*D31/100</f>
        <v>387</v>
      </c>
      <c r="H31" s="14">
        <f>G31/2</f>
        <v>193.5</v>
      </c>
    </row>
    <row r="32" spans="1:8" ht="15.75">
      <c r="A32" s="3" t="s">
        <v>3</v>
      </c>
      <c r="B32" s="60" t="s">
        <v>85</v>
      </c>
      <c r="C32" s="60"/>
      <c r="D32" s="48">
        <v>15</v>
      </c>
      <c r="E32" s="6">
        <f>E$33*D32/100</f>
        <v>190.8</v>
      </c>
      <c r="F32" s="6">
        <f>F$33*D32/100</f>
        <v>270</v>
      </c>
      <c r="G32" s="5">
        <f>G$33*D32/100</f>
        <v>232.2</v>
      </c>
      <c r="H32" s="14">
        <f>G32/2</f>
        <v>116.1</v>
      </c>
    </row>
    <row r="33" spans="1:8" ht="15.75">
      <c r="A33" s="3" t="s">
        <v>5</v>
      </c>
      <c r="C33" s="59">
        <v>15</v>
      </c>
      <c r="D33" s="48"/>
      <c r="E33" s="5">
        <v>1272</v>
      </c>
      <c r="F33" s="5">
        <v>1800</v>
      </c>
      <c r="G33" s="5">
        <v>1548</v>
      </c>
      <c r="H33" s="14">
        <f>G33/2</f>
        <v>774</v>
      </c>
    </row>
    <row r="34" spans="1:8" ht="15.75">
      <c r="A34" s="2" t="s">
        <v>75</v>
      </c>
      <c r="D34" s="48"/>
      <c r="E34" s="5"/>
      <c r="F34" s="5"/>
      <c r="G34" s="5"/>
      <c r="H34" s="14"/>
    </row>
    <row r="35" spans="1:8" ht="15.75">
      <c r="A35" s="3" t="s">
        <v>71</v>
      </c>
      <c r="D35" s="48">
        <v>25</v>
      </c>
      <c r="E35" s="6">
        <f>E$37*D35/100</f>
        <v>273</v>
      </c>
      <c r="F35" s="6">
        <f>F$37*D35/100</f>
        <v>418.5</v>
      </c>
      <c r="G35" s="5">
        <f>G$37*D35/100</f>
        <v>340.5</v>
      </c>
      <c r="H35" s="14">
        <f>G35/2</f>
        <v>170.25</v>
      </c>
    </row>
    <row r="36" spans="1:8" ht="15.75">
      <c r="A36" s="3" t="s">
        <v>3</v>
      </c>
      <c r="B36" s="60" t="s">
        <v>86</v>
      </c>
      <c r="C36" s="60"/>
      <c r="D36" s="48">
        <v>15</v>
      </c>
      <c r="E36" s="6">
        <f>E$37*D36/100</f>
        <v>163.8</v>
      </c>
      <c r="F36" s="6">
        <f>F$37*D36/100</f>
        <v>251.1</v>
      </c>
      <c r="G36" s="5">
        <f>G$37*D36/100</f>
        <v>204.3</v>
      </c>
      <c r="H36" s="14">
        <f>G36/2</f>
        <v>102.15</v>
      </c>
    </row>
    <row r="37" spans="1:8" ht="15.75">
      <c r="A37" s="3" t="s">
        <v>5</v>
      </c>
      <c r="C37" s="59">
        <v>13</v>
      </c>
      <c r="D37" s="48"/>
      <c r="E37" s="5">
        <v>1092</v>
      </c>
      <c r="F37" s="5">
        <v>1674</v>
      </c>
      <c r="G37" s="5">
        <v>1362</v>
      </c>
      <c r="H37" s="14">
        <f>G37/2</f>
        <v>681</v>
      </c>
    </row>
    <row r="38" spans="1:8" ht="15.75" customHeight="1">
      <c r="A38" s="56" t="s">
        <v>11</v>
      </c>
      <c r="D38" s="49"/>
      <c r="E38" s="51"/>
      <c r="F38" s="51"/>
      <c r="G38" s="51"/>
      <c r="H38" s="14"/>
    </row>
    <row r="39" spans="1:8" ht="15.75">
      <c r="A39" s="2" t="s">
        <v>36</v>
      </c>
      <c r="B39" s="60" t="s">
        <v>87</v>
      </c>
      <c r="C39" s="59">
        <v>14</v>
      </c>
      <c r="D39" s="48"/>
      <c r="E39" s="5">
        <v>1038</v>
      </c>
      <c r="F39" s="5">
        <v>1452</v>
      </c>
      <c r="G39" s="5">
        <f>F39</f>
        <v>1452</v>
      </c>
      <c r="H39" s="14">
        <f>G39/2</f>
        <v>726</v>
      </c>
    </row>
    <row r="40" spans="1:8" ht="15.75">
      <c r="A40" s="2" t="s">
        <v>56</v>
      </c>
      <c r="B40" s="60" t="s">
        <v>88</v>
      </c>
      <c r="C40" s="59">
        <v>13</v>
      </c>
      <c r="D40" s="48"/>
      <c r="E40" s="5">
        <v>1272</v>
      </c>
      <c r="F40" s="5">
        <v>1362</v>
      </c>
      <c r="G40" s="5">
        <f>F40</f>
        <v>1362</v>
      </c>
      <c r="H40" s="14">
        <f>G40/2</f>
        <v>681</v>
      </c>
    </row>
    <row r="41" spans="1:8" ht="15.75">
      <c r="A41" s="3" t="s">
        <v>14</v>
      </c>
      <c r="B41" s="60" t="s">
        <v>89</v>
      </c>
      <c r="C41" s="59">
        <v>12</v>
      </c>
      <c r="D41" s="48"/>
      <c r="E41" s="5">
        <v>1182</v>
      </c>
      <c r="F41" s="5">
        <v>1272</v>
      </c>
      <c r="G41" s="5">
        <f>F41</f>
        <v>1272</v>
      </c>
      <c r="H41" s="14">
        <f>G41/2</f>
        <v>636</v>
      </c>
    </row>
    <row r="42" spans="1:8" ht="15.75">
      <c r="A42" s="3" t="s">
        <v>15</v>
      </c>
      <c r="B42" s="60" t="s">
        <v>90</v>
      </c>
      <c r="C42" s="59">
        <v>11</v>
      </c>
      <c r="D42" s="48"/>
      <c r="E42" s="5">
        <v>984</v>
      </c>
      <c r="F42" s="5">
        <v>1182</v>
      </c>
      <c r="G42" s="5">
        <f>F42</f>
        <v>1182</v>
      </c>
      <c r="H42" s="14">
        <f>G42/2</f>
        <v>591</v>
      </c>
    </row>
    <row r="43" spans="1:8" ht="15.75">
      <c r="A43" s="2" t="s">
        <v>16</v>
      </c>
      <c r="B43" s="60" t="s">
        <v>91</v>
      </c>
      <c r="C43" s="59">
        <v>12</v>
      </c>
      <c r="D43" s="48"/>
      <c r="E43" s="5"/>
      <c r="F43" s="5">
        <v>1272</v>
      </c>
      <c r="G43" s="5">
        <f>F43</f>
        <v>1272</v>
      </c>
      <c r="H43" s="14">
        <f>G43/2</f>
        <v>636</v>
      </c>
    </row>
    <row r="44" spans="1:8" ht="15.75">
      <c r="A44" s="2" t="s">
        <v>17</v>
      </c>
      <c r="D44" s="48"/>
      <c r="E44" s="5"/>
      <c r="F44" s="5"/>
      <c r="G44" s="5"/>
      <c r="H44" s="14"/>
    </row>
    <row r="45" spans="1:8" ht="15.75">
      <c r="A45" s="3" t="s">
        <v>13</v>
      </c>
      <c r="B45" s="60" t="s">
        <v>92</v>
      </c>
      <c r="C45" s="59">
        <v>10</v>
      </c>
      <c r="D45" s="48"/>
      <c r="E45" s="5">
        <v>1038</v>
      </c>
      <c r="F45" s="5">
        <v>1092</v>
      </c>
      <c r="G45" s="5">
        <f>F45</f>
        <v>1092</v>
      </c>
      <c r="H45" s="14">
        <f>G45/2</f>
        <v>546</v>
      </c>
    </row>
    <row r="46" spans="1:8" ht="15.75">
      <c r="A46" s="3" t="s">
        <v>14</v>
      </c>
      <c r="B46" s="60" t="s">
        <v>93</v>
      </c>
      <c r="C46" s="59">
        <v>9</v>
      </c>
      <c r="D46" s="48"/>
      <c r="E46" s="5">
        <v>984</v>
      </c>
      <c r="F46" s="5">
        <v>1038</v>
      </c>
      <c r="G46" s="5">
        <f>F46</f>
        <v>1038</v>
      </c>
      <c r="H46" s="14">
        <f>G46/2</f>
        <v>519</v>
      </c>
    </row>
    <row r="47" spans="1:8" ht="15.75">
      <c r="A47" s="3" t="s">
        <v>15</v>
      </c>
      <c r="B47" s="60" t="s">
        <v>94</v>
      </c>
      <c r="C47" s="59">
        <v>8</v>
      </c>
      <c r="D47" s="48"/>
      <c r="E47" s="5">
        <v>924</v>
      </c>
      <c r="F47" s="5">
        <v>984</v>
      </c>
      <c r="G47" s="5">
        <f>F47</f>
        <v>984</v>
      </c>
      <c r="H47" s="14">
        <f>G47/2</f>
        <v>492</v>
      </c>
    </row>
    <row r="48" spans="1:8" ht="21" customHeight="1">
      <c r="A48" s="56" t="s">
        <v>18</v>
      </c>
      <c r="D48" s="49"/>
      <c r="E48" s="51"/>
      <c r="F48" s="51"/>
      <c r="G48" s="51"/>
      <c r="H48" s="14"/>
    </row>
    <row r="49" spans="1:8" ht="15.75">
      <c r="A49" s="2" t="s">
        <v>36</v>
      </c>
      <c r="B49" s="59">
        <v>10</v>
      </c>
      <c r="C49" s="59">
        <v>10</v>
      </c>
      <c r="D49" s="48"/>
      <c r="E49" s="5"/>
      <c r="F49" s="5">
        <v>1092</v>
      </c>
      <c r="G49" s="5">
        <f aca="true" t="shared" si="1" ref="G49:G57">F49</f>
        <v>1092</v>
      </c>
      <c r="H49" s="14">
        <f aca="true" t="shared" si="2" ref="H49:H57">G49/2</f>
        <v>546</v>
      </c>
    </row>
    <row r="50" spans="1:8" ht="15.75">
      <c r="A50" s="2" t="s">
        <v>57</v>
      </c>
      <c r="B50" s="59">
        <v>9</v>
      </c>
      <c r="C50" s="59">
        <v>9</v>
      </c>
      <c r="D50" s="48"/>
      <c r="E50" s="5"/>
      <c r="F50" s="5">
        <v>1038</v>
      </c>
      <c r="G50" s="5">
        <f t="shared" si="1"/>
        <v>1038</v>
      </c>
      <c r="H50" s="14">
        <f t="shared" si="2"/>
        <v>519</v>
      </c>
    </row>
    <row r="51" spans="1:8" ht="15.75">
      <c r="A51" s="3" t="s">
        <v>14</v>
      </c>
      <c r="B51" s="59">
        <v>8</v>
      </c>
      <c r="C51" s="59">
        <v>8</v>
      </c>
      <c r="D51" s="48"/>
      <c r="E51" s="5"/>
      <c r="F51" s="5">
        <v>984</v>
      </c>
      <c r="G51" s="5">
        <f t="shared" si="1"/>
        <v>984</v>
      </c>
      <c r="H51" s="14">
        <f t="shared" si="2"/>
        <v>492</v>
      </c>
    </row>
    <row r="52" spans="1:9" ht="15.75">
      <c r="A52" s="3" t="s">
        <v>19</v>
      </c>
      <c r="B52" s="59">
        <v>7</v>
      </c>
      <c r="C52" s="59">
        <v>7</v>
      </c>
      <c r="D52" s="48"/>
      <c r="E52" s="23"/>
      <c r="F52" s="23">
        <v>924</v>
      </c>
      <c r="G52" s="5">
        <f t="shared" si="1"/>
        <v>924</v>
      </c>
      <c r="H52" s="14">
        <f t="shared" si="2"/>
        <v>462</v>
      </c>
      <c r="I52" s="77"/>
    </row>
    <row r="53" spans="1:10" ht="15.75">
      <c r="A53" s="2" t="s">
        <v>20</v>
      </c>
      <c r="B53" s="59">
        <v>6</v>
      </c>
      <c r="C53" s="59">
        <v>6</v>
      </c>
      <c r="D53" s="48"/>
      <c r="E53" s="23"/>
      <c r="F53" s="23">
        <v>870</v>
      </c>
      <c r="G53" s="5">
        <f t="shared" si="1"/>
        <v>870</v>
      </c>
      <c r="H53" s="14">
        <f t="shared" si="2"/>
        <v>435</v>
      </c>
      <c r="I53" s="75">
        <v>922</v>
      </c>
      <c r="J53" s="1">
        <f>I53/2</f>
        <v>461</v>
      </c>
    </row>
    <row r="54" spans="1:10" ht="15.75">
      <c r="A54" s="2" t="s">
        <v>21</v>
      </c>
      <c r="B54" s="59">
        <v>5</v>
      </c>
      <c r="C54" s="59">
        <v>5</v>
      </c>
      <c r="D54" s="48"/>
      <c r="E54" s="23"/>
      <c r="F54" s="23">
        <v>816</v>
      </c>
      <c r="G54" s="5">
        <f t="shared" si="1"/>
        <v>816</v>
      </c>
      <c r="H54" s="14">
        <f t="shared" si="2"/>
        <v>408</v>
      </c>
      <c r="I54" s="75">
        <v>922</v>
      </c>
      <c r="J54" s="1">
        <f>I54/2</f>
        <v>461</v>
      </c>
    </row>
    <row r="55" spans="1:10" ht="15.75">
      <c r="A55" s="2" t="s">
        <v>22</v>
      </c>
      <c r="B55" s="60" t="s">
        <v>95</v>
      </c>
      <c r="C55" s="59">
        <v>5</v>
      </c>
      <c r="D55" s="48"/>
      <c r="E55" s="23">
        <v>762</v>
      </c>
      <c r="F55" s="23">
        <v>816</v>
      </c>
      <c r="G55" s="5">
        <f t="shared" si="1"/>
        <v>816</v>
      </c>
      <c r="H55" s="14">
        <f t="shared" si="2"/>
        <v>408</v>
      </c>
      <c r="I55" s="75">
        <v>922</v>
      </c>
      <c r="J55" s="1">
        <f>I55/2</f>
        <v>461</v>
      </c>
    </row>
    <row r="56" spans="1:8" ht="15.75">
      <c r="A56" s="2" t="s">
        <v>23</v>
      </c>
      <c r="B56" s="59">
        <v>9</v>
      </c>
      <c r="C56" s="59">
        <v>9</v>
      </c>
      <c r="D56" s="48"/>
      <c r="E56" s="5"/>
      <c r="F56" s="5">
        <v>1038</v>
      </c>
      <c r="G56" s="5">
        <f t="shared" si="1"/>
        <v>1038</v>
      </c>
      <c r="H56" s="14">
        <f t="shared" si="2"/>
        <v>519</v>
      </c>
    </row>
    <row r="57" spans="1:8" ht="15.75">
      <c r="A57" s="2" t="s">
        <v>24</v>
      </c>
      <c r="B57" s="59">
        <v>8</v>
      </c>
      <c r="C57" s="59">
        <v>8</v>
      </c>
      <c r="D57" s="45"/>
      <c r="E57" s="5"/>
      <c r="F57" s="5">
        <v>984</v>
      </c>
      <c r="G57" s="5">
        <f t="shared" si="1"/>
        <v>984</v>
      </c>
      <c r="H57" s="5">
        <f t="shared" si="2"/>
        <v>492</v>
      </c>
    </row>
    <row r="58" spans="2:23" ht="15.75">
      <c r="B58" s="61"/>
      <c r="C58" s="61"/>
      <c r="D58" s="62"/>
      <c r="E58" s="63"/>
      <c r="F58" s="63"/>
      <c r="G58" s="63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</row>
    <row r="59" spans="1:23" ht="15.75">
      <c r="A59" s="1" t="s">
        <v>27</v>
      </c>
      <c r="B59" s="61"/>
      <c r="C59" s="61"/>
      <c r="D59" s="62"/>
      <c r="E59" s="63"/>
      <c r="F59" s="63"/>
      <c r="G59" s="63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</row>
    <row r="60" spans="2:23" ht="15.75">
      <c r="B60" s="61"/>
      <c r="C60" s="61"/>
      <c r="D60" s="62"/>
      <c r="E60" s="63"/>
      <c r="F60" s="63"/>
      <c r="G60" s="63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</row>
    <row r="61" spans="1:23" ht="15.75" customHeight="1">
      <c r="A61" s="1" t="s">
        <v>28</v>
      </c>
      <c r="B61" s="61"/>
      <c r="C61" s="61"/>
      <c r="D61" s="62"/>
      <c r="E61" s="63"/>
      <c r="F61" s="63"/>
      <c r="G61" s="63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</row>
    <row r="62" spans="1:23" ht="15.75">
      <c r="A62" s="1" t="s">
        <v>145</v>
      </c>
      <c r="B62" s="61"/>
      <c r="C62" s="61"/>
      <c r="D62" s="62"/>
      <c r="E62" s="63"/>
      <c r="F62" s="63"/>
      <c r="G62" s="63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</row>
    <row r="63" spans="2:23" ht="15.75" customHeight="1">
      <c r="B63" s="61"/>
      <c r="C63" s="61"/>
      <c r="D63" s="62"/>
      <c r="E63" s="63"/>
      <c r="F63" s="63"/>
      <c r="G63" s="63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</row>
    <row r="64" spans="2:23" ht="15.75">
      <c r="B64" s="61"/>
      <c r="C64" s="61"/>
      <c r="D64" s="62"/>
      <c r="E64" s="63"/>
      <c r="F64" s="63"/>
      <c r="G64" s="63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</row>
    <row r="65" spans="2:23" ht="15.75" customHeight="1">
      <c r="B65" s="61"/>
      <c r="C65" s="61"/>
      <c r="D65" s="62"/>
      <c r="E65" s="63"/>
      <c r="F65" s="63"/>
      <c r="G65" s="63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</row>
    <row r="66" spans="2:23" ht="15.75">
      <c r="B66" s="61"/>
      <c r="C66" s="61"/>
      <c r="D66" s="62"/>
      <c r="E66" s="63"/>
      <c r="F66" s="63"/>
      <c r="G66" s="63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</row>
    <row r="67" spans="2:23" ht="15.75">
      <c r="B67" s="61"/>
      <c r="C67" s="61"/>
      <c r="D67" s="62"/>
      <c r="E67" s="63"/>
      <c r="F67" s="63"/>
      <c r="G67" s="63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</row>
    <row r="68" spans="2:23" ht="15.75">
      <c r="B68" s="61"/>
      <c r="C68" s="61"/>
      <c r="D68" s="62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</row>
    <row r="69" spans="2:23" ht="15.75">
      <c r="B69" s="61"/>
      <c r="C69" s="61"/>
      <c r="D69" s="62"/>
      <c r="E69" s="63"/>
      <c r="F69" s="63"/>
      <c r="G69" s="63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</row>
    <row r="70" spans="2:23" ht="15.75">
      <c r="B70" s="61"/>
      <c r="C70" s="61"/>
      <c r="D70" s="62"/>
      <c r="E70" s="64"/>
      <c r="F70" s="63"/>
      <c r="G70" s="63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</row>
    <row r="71" spans="2:23" ht="15.75">
      <c r="B71" s="61"/>
      <c r="C71" s="61"/>
      <c r="D71" s="62"/>
      <c r="E71" s="64"/>
      <c r="F71" s="63"/>
      <c r="G71" s="63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</row>
    <row r="72" spans="2:23" ht="15.75">
      <c r="B72" s="61"/>
      <c r="C72" s="61"/>
      <c r="D72" s="62"/>
      <c r="E72" s="64"/>
      <c r="F72" s="63"/>
      <c r="G72" s="63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</row>
    <row r="73" spans="2:23" ht="15.75">
      <c r="B73" s="61"/>
      <c r="C73" s="61"/>
      <c r="D73" s="62"/>
      <c r="E73" s="64"/>
      <c r="F73" s="63"/>
      <c r="G73" s="63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</row>
    <row r="74" spans="2:23" ht="15.75">
      <c r="B74" s="61"/>
      <c r="C74" s="61"/>
      <c r="D74" s="62"/>
      <c r="E74" s="64"/>
      <c r="F74" s="63"/>
      <c r="G74" s="63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</row>
    <row r="75" spans="2:23" ht="15.75">
      <c r="B75" s="61"/>
      <c r="C75" s="61"/>
      <c r="D75" s="62"/>
      <c r="E75" s="64"/>
      <c r="F75" s="63"/>
      <c r="G75" s="63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</row>
    <row r="76" spans="2:23" ht="15.75">
      <c r="B76" s="61"/>
      <c r="C76" s="61"/>
      <c r="D76" s="62"/>
      <c r="E76" s="64"/>
      <c r="F76" s="63"/>
      <c r="G76" s="63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</row>
    <row r="77" spans="2:23" ht="15.75">
      <c r="B77" s="61"/>
      <c r="C77" s="61"/>
      <c r="D77" s="62"/>
      <c r="E77" s="64"/>
      <c r="F77" s="63"/>
      <c r="G77" s="63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</row>
    <row r="78" spans="2:23" ht="15.75">
      <c r="B78" s="61"/>
      <c r="C78" s="61"/>
      <c r="D78" s="62"/>
      <c r="E78" s="64"/>
      <c r="F78" s="63"/>
      <c r="G78" s="63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</row>
  </sheetData>
  <sheetProtection/>
  <mergeCells count="5">
    <mergeCell ref="A1:A3"/>
    <mergeCell ref="B1:C1"/>
    <mergeCell ref="D1:D2"/>
    <mergeCell ref="E1:H1"/>
    <mergeCell ref="E2:F2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H11" sqref="H11"/>
    </sheetView>
  </sheetViews>
  <sheetFormatPr defaultColWidth="8.796875" defaultRowHeight="15"/>
  <cols>
    <col min="1" max="1" width="10.59765625" style="66" customWidth="1"/>
    <col min="2" max="2" width="15.5" style="66" customWidth="1"/>
    <col min="3" max="3" width="16" style="66" hidden="1" customWidth="1"/>
    <col min="4" max="4" width="13.8984375" style="66" hidden="1" customWidth="1"/>
    <col min="5" max="5" width="16" style="66" bestFit="1" customWidth="1"/>
    <col min="6" max="6" width="13.8984375" style="66" customWidth="1"/>
    <col min="7" max="7" width="10.5" style="66" customWidth="1"/>
    <col min="8" max="16384" width="9" style="66" customWidth="1"/>
  </cols>
  <sheetData>
    <row r="1" spans="1:7" ht="50.25" thickBot="1">
      <c r="A1" s="67" t="s">
        <v>102</v>
      </c>
      <c r="B1" s="67" t="s">
        <v>150</v>
      </c>
      <c r="C1" s="68" t="s">
        <v>116</v>
      </c>
      <c r="D1" s="68" t="s">
        <v>117</v>
      </c>
      <c r="E1" s="68" t="s">
        <v>155</v>
      </c>
      <c r="F1" s="68" t="s">
        <v>156</v>
      </c>
      <c r="G1" s="71" t="s">
        <v>134</v>
      </c>
    </row>
    <row r="2" spans="1:7" ht="17.25" thickBot="1">
      <c r="A2" s="67">
        <v>1</v>
      </c>
      <c r="B2" s="67">
        <v>1</v>
      </c>
      <c r="C2" s="69">
        <v>460</v>
      </c>
      <c r="D2" s="70">
        <f aca="true" t="shared" si="0" ref="D2:D26">ROUND(C2,0)</f>
        <v>460</v>
      </c>
      <c r="E2" s="69">
        <v>941</v>
      </c>
      <c r="F2" s="70">
        <f aca="true" t="shared" si="1" ref="F2:F26">ROUND(E2,0)</f>
        <v>941</v>
      </c>
      <c r="G2" s="74">
        <v>941</v>
      </c>
    </row>
    <row r="3" spans="1:7" ht="17.25" thickBot="1">
      <c r="A3" s="67">
        <v>2</v>
      </c>
      <c r="B3" s="67">
        <v>1.09</v>
      </c>
      <c r="C3" s="69">
        <f aca="true" t="shared" si="2" ref="C3:C26">$C$2*B3</f>
        <v>501.40000000000003</v>
      </c>
      <c r="D3" s="70">
        <f t="shared" si="0"/>
        <v>501</v>
      </c>
      <c r="E3" s="69">
        <f aca="true" t="shared" si="3" ref="E3:E26">$E$2*B3</f>
        <v>1025.69</v>
      </c>
      <c r="F3" s="70">
        <f t="shared" si="1"/>
        <v>1026</v>
      </c>
      <c r="G3" s="74">
        <v>941</v>
      </c>
    </row>
    <row r="4" spans="1:7" ht="17.25" thickBot="1">
      <c r="A4" s="67">
        <v>3</v>
      </c>
      <c r="B4" s="67">
        <v>1.18</v>
      </c>
      <c r="C4" s="69">
        <f t="shared" si="2"/>
        <v>542.8</v>
      </c>
      <c r="D4" s="70">
        <f t="shared" si="0"/>
        <v>543</v>
      </c>
      <c r="E4" s="69">
        <f t="shared" si="3"/>
        <v>1110.3799999999999</v>
      </c>
      <c r="F4" s="70">
        <f t="shared" si="1"/>
        <v>1110</v>
      </c>
      <c r="G4" s="74">
        <v>941</v>
      </c>
    </row>
    <row r="5" spans="1:7" ht="17.25" thickBot="1">
      <c r="A5" s="67">
        <v>4</v>
      </c>
      <c r="B5" s="67">
        <v>1.27</v>
      </c>
      <c r="C5" s="69">
        <f t="shared" si="2"/>
        <v>584.2</v>
      </c>
      <c r="D5" s="70">
        <f t="shared" si="0"/>
        <v>584</v>
      </c>
      <c r="E5" s="69">
        <f t="shared" si="3"/>
        <v>1195.07</v>
      </c>
      <c r="F5" s="70">
        <f t="shared" si="1"/>
        <v>1195</v>
      </c>
      <c r="G5" s="74">
        <v>941</v>
      </c>
    </row>
    <row r="6" spans="1:7" ht="17.25" thickBot="1">
      <c r="A6" s="67">
        <v>5</v>
      </c>
      <c r="B6" s="67">
        <v>1.36</v>
      </c>
      <c r="C6" s="69">
        <f t="shared" si="2"/>
        <v>625.6</v>
      </c>
      <c r="D6" s="70">
        <f t="shared" si="0"/>
        <v>626</v>
      </c>
      <c r="E6" s="69">
        <f t="shared" si="3"/>
        <v>1279.76</v>
      </c>
      <c r="F6" s="70">
        <f t="shared" si="1"/>
        <v>1280</v>
      </c>
      <c r="G6" s="74">
        <v>941</v>
      </c>
    </row>
    <row r="7" spans="1:7" ht="17.25" thickBot="1">
      <c r="A7" s="67">
        <v>6</v>
      </c>
      <c r="B7" s="67">
        <v>1.45</v>
      </c>
      <c r="C7" s="69">
        <f t="shared" si="2"/>
        <v>667</v>
      </c>
      <c r="D7" s="70">
        <f t="shared" si="0"/>
        <v>667</v>
      </c>
      <c r="E7" s="69">
        <f t="shared" si="3"/>
        <v>1364.45</v>
      </c>
      <c r="F7" s="70">
        <f t="shared" si="1"/>
        <v>1364</v>
      </c>
      <c r="G7" s="74">
        <v>941</v>
      </c>
    </row>
    <row r="8" spans="1:7" ht="17.25" thickBot="1">
      <c r="A8" s="67">
        <v>7</v>
      </c>
      <c r="B8" s="67">
        <v>1.54</v>
      </c>
      <c r="C8" s="69">
        <f t="shared" si="2"/>
        <v>708.4</v>
      </c>
      <c r="D8" s="70">
        <f t="shared" si="0"/>
        <v>708</v>
      </c>
      <c r="E8" s="69">
        <f t="shared" si="3"/>
        <v>1449.14</v>
      </c>
      <c r="F8" s="70">
        <f t="shared" si="1"/>
        <v>1449</v>
      </c>
      <c r="G8" s="76"/>
    </row>
    <row r="9" spans="1:7" ht="17.25" thickBot="1">
      <c r="A9" s="67">
        <v>8</v>
      </c>
      <c r="B9" s="67">
        <v>1.64</v>
      </c>
      <c r="C9" s="69">
        <f t="shared" si="2"/>
        <v>754.4</v>
      </c>
      <c r="D9" s="70">
        <f t="shared" si="0"/>
        <v>754</v>
      </c>
      <c r="E9" s="69">
        <f t="shared" si="3"/>
        <v>1543.24</v>
      </c>
      <c r="F9" s="70">
        <f t="shared" si="1"/>
        <v>1543</v>
      </c>
      <c r="G9" s="72"/>
    </row>
    <row r="10" spans="1:7" ht="17.25" thickBot="1">
      <c r="A10" s="67">
        <v>9</v>
      </c>
      <c r="B10" s="67">
        <v>1.73</v>
      </c>
      <c r="C10" s="69">
        <f t="shared" si="2"/>
        <v>795.8</v>
      </c>
      <c r="D10" s="70">
        <f t="shared" si="0"/>
        <v>796</v>
      </c>
      <c r="E10" s="69">
        <f t="shared" si="3"/>
        <v>1627.93</v>
      </c>
      <c r="F10" s="70">
        <f t="shared" si="1"/>
        <v>1628</v>
      </c>
      <c r="G10" s="72"/>
    </row>
    <row r="11" spans="1:8" ht="17.25" thickBot="1">
      <c r="A11" s="67">
        <v>10</v>
      </c>
      <c r="B11" s="67">
        <v>1.82</v>
      </c>
      <c r="C11" s="69">
        <f t="shared" si="2"/>
        <v>837.2</v>
      </c>
      <c r="D11" s="70">
        <f t="shared" si="0"/>
        <v>837</v>
      </c>
      <c r="E11" s="69">
        <f t="shared" si="3"/>
        <v>1712.6200000000001</v>
      </c>
      <c r="F11" s="70">
        <f t="shared" si="1"/>
        <v>1713</v>
      </c>
      <c r="G11" s="72"/>
      <c r="H11" s="66" t="s">
        <v>157</v>
      </c>
    </row>
    <row r="12" spans="1:7" ht="17.25" thickBot="1">
      <c r="A12" s="67">
        <v>11</v>
      </c>
      <c r="B12" s="67">
        <v>1.97</v>
      </c>
      <c r="C12" s="69">
        <f t="shared" si="2"/>
        <v>906.1999999999999</v>
      </c>
      <c r="D12" s="70">
        <f t="shared" si="0"/>
        <v>906</v>
      </c>
      <c r="E12" s="69">
        <f t="shared" si="3"/>
        <v>1853.77</v>
      </c>
      <c r="F12" s="70">
        <f t="shared" si="1"/>
        <v>1854</v>
      </c>
      <c r="G12" s="72"/>
    </row>
    <row r="13" spans="1:7" ht="17.25" thickBot="1">
      <c r="A13" s="67">
        <v>12</v>
      </c>
      <c r="B13" s="67">
        <v>2.12</v>
      </c>
      <c r="C13" s="69">
        <f t="shared" si="2"/>
        <v>975.2</v>
      </c>
      <c r="D13" s="70">
        <f t="shared" si="0"/>
        <v>975</v>
      </c>
      <c r="E13" s="69">
        <f t="shared" si="3"/>
        <v>1994.92</v>
      </c>
      <c r="F13" s="70">
        <f t="shared" si="1"/>
        <v>1995</v>
      </c>
      <c r="G13" s="72"/>
    </row>
    <row r="14" spans="1:7" ht="17.25" thickBot="1">
      <c r="A14" s="67">
        <v>13</v>
      </c>
      <c r="B14" s="67">
        <v>2.27</v>
      </c>
      <c r="C14" s="69">
        <f t="shared" si="2"/>
        <v>1044.2</v>
      </c>
      <c r="D14" s="70">
        <f t="shared" si="0"/>
        <v>1044</v>
      </c>
      <c r="E14" s="69">
        <f t="shared" si="3"/>
        <v>2136.07</v>
      </c>
      <c r="F14" s="70">
        <f t="shared" si="1"/>
        <v>2136</v>
      </c>
      <c r="G14" s="72"/>
    </row>
    <row r="15" spans="1:7" ht="17.25" thickBot="1">
      <c r="A15" s="67">
        <v>14</v>
      </c>
      <c r="B15" s="67">
        <v>2.42</v>
      </c>
      <c r="C15" s="69">
        <f t="shared" si="2"/>
        <v>1113.2</v>
      </c>
      <c r="D15" s="70">
        <f t="shared" si="0"/>
        <v>1113</v>
      </c>
      <c r="E15" s="69">
        <f t="shared" si="3"/>
        <v>2277.22</v>
      </c>
      <c r="F15" s="70">
        <f t="shared" si="1"/>
        <v>2277</v>
      </c>
      <c r="G15" s="72"/>
    </row>
    <row r="16" spans="1:7" ht="17.25" thickBot="1">
      <c r="A16" s="67">
        <v>15</v>
      </c>
      <c r="B16" s="67">
        <v>2.58</v>
      </c>
      <c r="C16" s="69">
        <f t="shared" si="2"/>
        <v>1186.8</v>
      </c>
      <c r="D16" s="70">
        <f t="shared" si="0"/>
        <v>1187</v>
      </c>
      <c r="E16" s="69">
        <f t="shared" si="3"/>
        <v>2427.78</v>
      </c>
      <c r="F16" s="70">
        <f t="shared" si="1"/>
        <v>2428</v>
      </c>
      <c r="G16" s="72"/>
    </row>
    <row r="17" spans="1:7" ht="17.25" thickBot="1">
      <c r="A17" s="67">
        <v>16</v>
      </c>
      <c r="B17" s="67">
        <v>2.79</v>
      </c>
      <c r="C17" s="69">
        <f t="shared" si="2"/>
        <v>1283.4</v>
      </c>
      <c r="D17" s="70">
        <f t="shared" si="0"/>
        <v>1283</v>
      </c>
      <c r="E17" s="69">
        <f t="shared" si="3"/>
        <v>2625.39</v>
      </c>
      <c r="F17" s="70">
        <f t="shared" si="1"/>
        <v>2625</v>
      </c>
      <c r="G17" s="72"/>
    </row>
    <row r="18" spans="1:7" ht="17.25" thickBot="1">
      <c r="A18" s="67">
        <v>17</v>
      </c>
      <c r="B18" s="67">
        <v>3</v>
      </c>
      <c r="C18" s="69">
        <f t="shared" si="2"/>
        <v>1380</v>
      </c>
      <c r="D18" s="70">
        <f t="shared" si="0"/>
        <v>1380</v>
      </c>
      <c r="E18" s="69">
        <f t="shared" si="3"/>
        <v>2823</v>
      </c>
      <c r="F18" s="70">
        <f t="shared" si="1"/>
        <v>2823</v>
      </c>
      <c r="G18" s="72"/>
    </row>
    <row r="19" spans="1:7" ht="17.25" thickBot="1">
      <c r="A19" s="67">
        <v>18</v>
      </c>
      <c r="B19" s="67">
        <v>3.21</v>
      </c>
      <c r="C19" s="69">
        <f t="shared" si="2"/>
        <v>1476.6</v>
      </c>
      <c r="D19" s="70">
        <f t="shared" si="0"/>
        <v>1477</v>
      </c>
      <c r="E19" s="69">
        <f t="shared" si="3"/>
        <v>3020.61</v>
      </c>
      <c r="F19" s="70">
        <f t="shared" si="1"/>
        <v>3021</v>
      </c>
      <c r="G19" s="72"/>
    </row>
    <row r="20" spans="1:7" ht="17.25" thickBot="1">
      <c r="A20" s="67">
        <v>19</v>
      </c>
      <c r="B20" s="67">
        <v>3.42</v>
      </c>
      <c r="C20" s="69">
        <f t="shared" si="2"/>
        <v>1573.2</v>
      </c>
      <c r="D20" s="70">
        <f t="shared" si="0"/>
        <v>1573</v>
      </c>
      <c r="E20" s="69">
        <f t="shared" si="3"/>
        <v>3218.22</v>
      </c>
      <c r="F20" s="70">
        <f t="shared" si="1"/>
        <v>3218</v>
      </c>
      <c r="G20" s="72"/>
    </row>
    <row r="21" spans="1:7" ht="17.25" thickBot="1">
      <c r="A21" s="67">
        <v>20</v>
      </c>
      <c r="B21" s="67">
        <v>3.64</v>
      </c>
      <c r="C21" s="69">
        <f t="shared" si="2"/>
        <v>1674.4</v>
      </c>
      <c r="D21" s="70">
        <f t="shared" si="0"/>
        <v>1674</v>
      </c>
      <c r="E21" s="69">
        <f t="shared" si="3"/>
        <v>3425.2400000000002</v>
      </c>
      <c r="F21" s="70">
        <f t="shared" si="1"/>
        <v>3425</v>
      </c>
      <c r="G21" s="72"/>
    </row>
    <row r="22" spans="1:7" ht="17.25" thickBot="1">
      <c r="A22" s="67">
        <v>21</v>
      </c>
      <c r="B22" s="67">
        <v>3.85</v>
      </c>
      <c r="C22" s="69">
        <f t="shared" si="2"/>
        <v>1771</v>
      </c>
      <c r="D22" s="70">
        <f t="shared" si="0"/>
        <v>1771</v>
      </c>
      <c r="E22" s="69">
        <f t="shared" si="3"/>
        <v>3622.85</v>
      </c>
      <c r="F22" s="70">
        <f t="shared" si="1"/>
        <v>3623</v>
      </c>
      <c r="G22" s="72"/>
    </row>
    <row r="23" spans="1:7" ht="17.25" thickBot="1">
      <c r="A23" s="67">
        <v>22</v>
      </c>
      <c r="B23" s="67">
        <v>4.06</v>
      </c>
      <c r="C23" s="69">
        <f t="shared" si="2"/>
        <v>1867.6</v>
      </c>
      <c r="D23" s="70">
        <f t="shared" si="0"/>
        <v>1868</v>
      </c>
      <c r="E23" s="69">
        <f t="shared" si="3"/>
        <v>3820.4599999999996</v>
      </c>
      <c r="F23" s="70">
        <f t="shared" si="1"/>
        <v>3820</v>
      </c>
      <c r="G23" s="72"/>
    </row>
    <row r="24" spans="1:7" ht="17.25" thickBot="1">
      <c r="A24" s="67">
        <v>23</v>
      </c>
      <c r="B24" s="67">
        <v>4.27</v>
      </c>
      <c r="C24" s="69">
        <f t="shared" si="2"/>
        <v>1964.1999999999998</v>
      </c>
      <c r="D24" s="70">
        <f t="shared" si="0"/>
        <v>1964</v>
      </c>
      <c r="E24" s="69">
        <f t="shared" si="3"/>
        <v>4018.0699999999997</v>
      </c>
      <c r="F24" s="70">
        <f t="shared" si="1"/>
        <v>4018</v>
      </c>
      <c r="G24" s="72"/>
    </row>
    <row r="25" spans="1:7" ht="17.25" thickBot="1">
      <c r="A25" s="67">
        <v>24</v>
      </c>
      <c r="B25" s="67">
        <v>4.36</v>
      </c>
      <c r="C25" s="69">
        <f t="shared" si="2"/>
        <v>2005.6000000000001</v>
      </c>
      <c r="D25" s="70">
        <f t="shared" si="0"/>
        <v>2006</v>
      </c>
      <c r="E25" s="69">
        <f t="shared" si="3"/>
        <v>4102.76</v>
      </c>
      <c r="F25" s="70">
        <f t="shared" si="1"/>
        <v>4103</v>
      </c>
      <c r="G25" s="72"/>
    </row>
    <row r="26" spans="1:7" ht="17.25" thickBot="1">
      <c r="A26" s="67">
        <v>25</v>
      </c>
      <c r="B26" s="67">
        <v>4.51</v>
      </c>
      <c r="C26" s="69">
        <f t="shared" si="2"/>
        <v>2074.6</v>
      </c>
      <c r="D26" s="70">
        <f t="shared" si="0"/>
        <v>2075</v>
      </c>
      <c r="E26" s="69">
        <f t="shared" si="3"/>
        <v>4243.91</v>
      </c>
      <c r="F26" s="70">
        <f t="shared" si="1"/>
        <v>4244</v>
      </c>
      <c r="G26" s="7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50" sqref="G50"/>
    </sheetView>
  </sheetViews>
  <sheetFormatPr defaultColWidth="8.796875" defaultRowHeight="15"/>
  <cols>
    <col min="1" max="1" width="30.3984375" style="1" customWidth="1"/>
    <col min="2" max="2" width="6.59765625" style="59" customWidth="1"/>
    <col min="3" max="3" width="6.5" style="59" customWidth="1"/>
    <col min="4" max="4" width="6.69921875" style="50" customWidth="1"/>
    <col min="5" max="5" width="9" style="1" customWidth="1"/>
    <col min="6" max="6" width="9" style="6" customWidth="1"/>
    <col min="7" max="7" width="9.69921875" style="6" customWidth="1"/>
    <col min="8" max="16384" width="9" style="1" customWidth="1"/>
  </cols>
  <sheetData>
    <row r="1" spans="1:8" ht="33" customHeight="1">
      <c r="A1" s="118" t="s">
        <v>51</v>
      </c>
      <c r="B1" s="123" t="s">
        <v>97</v>
      </c>
      <c r="C1" s="124"/>
      <c r="D1" s="125" t="s">
        <v>79</v>
      </c>
      <c r="E1" s="115" t="s">
        <v>154</v>
      </c>
      <c r="F1" s="116"/>
      <c r="G1" s="116"/>
      <c r="H1" s="117"/>
    </row>
    <row r="2" spans="1:8" ht="64.5" customHeight="1">
      <c r="A2" s="119"/>
      <c r="B2" s="59" t="s">
        <v>98</v>
      </c>
      <c r="C2" s="59" t="s">
        <v>99</v>
      </c>
      <c r="D2" s="126"/>
      <c r="E2" s="91" t="s">
        <v>46</v>
      </c>
      <c r="F2" s="91"/>
      <c r="G2" s="10" t="s">
        <v>48</v>
      </c>
      <c r="H2" s="57" t="s">
        <v>49</v>
      </c>
    </row>
    <row r="3" spans="1:8" ht="15.75">
      <c r="A3" s="120"/>
      <c r="D3" s="48" t="s">
        <v>76</v>
      </c>
      <c r="E3" s="53" t="s">
        <v>9</v>
      </c>
      <c r="F3" s="52" t="s">
        <v>10</v>
      </c>
      <c r="G3" s="54"/>
      <c r="H3" s="14"/>
    </row>
    <row r="4" spans="1:8" ht="15.75">
      <c r="A4" s="7" t="s">
        <v>26</v>
      </c>
      <c r="D4" s="47"/>
      <c r="E4" s="7"/>
      <c r="F4" s="8"/>
      <c r="G4" s="22"/>
      <c r="H4" s="14"/>
    </row>
    <row r="5" spans="1:8" ht="15.75">
      <c r="A5" s="3" t="s">
        <v>70</v>
      </c>
      <c r="D5" s="48">
        <v>25</v>
      </c>
      <c r="E5" s="6">
        <f>E$8*D5/100</f>
        <v>705.75</v>
      </c>
      <c r="F5" s="6">
        <f>F$8*D5/100</f>
        <v>856.25</v>
      </c>
      <c r="G5" s="5">
        <f>G$8*D5/100</f>
        <v>856.25</v>
      </c>
      <c r="H5" s="14">
        <f>G5/2</f>
        <v>428.125</v>
      </c>
    </row>
    <row r="6" spans="1:8" ht="15.75">
      <c r="A6" s="3" t="s">
        <v>71</v>
      </c>
      <c r="D6" s="48">
        <v>25</v>
      </c>
      <c r="E6" s="6">
        <f>E$8*D6/100</f>
        <v>705.75</v>
      </c>
      <c r="F6" s="6">
        <f>F$8*D6/100</f>
        <v>856.25</v>
      </c>
      <c r="G6" s="5">
        <f>G$8*D6/100</f>
        <v>856.25</v>
      </c>
      <c r="H6" s="14">
        <f>G6/2</f>
        <v>428.125</v>
      </c>
    </row>
    <row r="7" spans="1:8" ht="15.75">
      <c r="A7" s="3" t="s">
        <v>3</v>
      </c>
      <c r="B7" s="59" t="s">
        <v>82</v>
      </c>
      <c r="D7" s="48">
        <v>15</v>
      </c>
      <c r="E7" s="6">
        <f>E$8*D7/100</f>
        <v>423.45</v>
      </c>
      <c r="F7" s="6">
        <f>F$8*D7/100</f>
        <v>513.75</v>
      </c>
      <c r="G7" s="5">
        <f>G$8*D7/100</f>
        <v>513.75</v>
      </c>
      <c r="H7" s="14">
        <f>G7/2</f>
        <v>256.875</v>
      </c>
    </row>
    <row r="8" spans="1:8" ht="15.75">
      <c r="A8" s="3" t="s">
        <v>5</v>
      </c>
      <c r="C8" s="59">
        <v>20</v>
      </c>
      <c r="D8" s="48"/>
      <c r="E8" s="5">
        <v>2823</v>
      </c>
      <c r="F8" s="5">
        <v>3425</v>
      </c>
      <c r="G8" s="5">
        <f>F8</f>
        <v>3425</v>
      </c>
      <c r="H8" s="14">
        <f>G8/2</f>
        <v>1712.5</v>
      </c>
    </row>
    <row r="9" spans="1:8" ht="15.75">
      <c r="A9" s="55" t="s">
        <v>37</v>
      </c>
      <c r="D9" s="49"/>
      <c r="E9" s="44"/>
      <c r="F9" s="14"/>
      <c r="G9" s="14"/>
      <c r="H9" s="14"/>
    </row>
    <row r="10" spans="1:8" ht="15.75">
      <c r="A10" s="3" t="s">
        <v>70</v>
      </c>
      <c r="D10" s="48">
        <v>25</v>
      </c>
      <c r="E10" s="6">
        <f>E$13*D10/100</f>
        <v>656.25</v>
      </c>
      <c r="F10" s="6">
        <f>F$13*D10/100</f>
        <v>755.25</v>
      </c>
      <c r="G10" s="5">
        <f>G$13*D10/100</f>
        <v>755.25</v>
      </c>
      <c r="H10" s="14">
        <f>G10/2</f>
        <v>377.625</v>
      </c>
    </row>
    <row r="11" spans="1:8" ht="15.75">
      <c r="A11" s="3" t="s">
        <v>71</v>
      </c>
      <c r="D11" s="48">
        <v>25</v>
      </c>
      <c r="E11" s="6">
        <f>E$13*D11/100</f>
        <v>656.25</v>
      </c>
      <c r="F11" s="6">
        <f>F$13*D11/100</f>
        <v>755.25</v>
      </c>
      <c r="G11" s="5">
        <f>G$13*D11/100</f>
        <v>755.25</v>
      </c>
      <c r="H11" s="14">
        <f>G11/2</f>
        <v>377.625</v>
      </c>
    </row>
    <row r="12" spans="1:8" ht="15.75">
      <c r="A12" s="3" t="s">
        <v>3</v>
      </c>
      <c r="B12" s="59" t="s">
        <v>81</v>
      </c>
      <c r="D12" s="48">
        <v>15</v>
      </c>
      <c r="E12" s="6">
        <f>E$13*D12/100</f>
        <v>393.75</v>
      </c>
      <c r="F12" s="6">
        <f>F$13*D12/100</f>
        <v>453.15</v>
      </c>
      <c r="G12" s="5">
        <f>G$13*D12/100</f>
        <v>453.15</v>
      </c>
      <c r="H12" s="14">
        <f>G12/2</f>
        <v>226.575</v>
      </c>
    </row>
    <row r="13" spans="1:8" ht="15.75">
      <c r="A13" s="3" t="s">
        <v>5</v>
      </c>
      <c r="C13" s="59">
        <v>18</v>
      </c>
      <c r="D13" s="48"/>
      <c r="E13" s="5">
        <v>2625</v>
      </c>
      <c r="F13" s="5">
        <v>3021</v>
      </c>
      <c r="G13" s="5">
        <f>F13</f>
        <v>3021</v>
      </c>
      <c r="H13" s="14">
        <f>G13/2</f>
        <v>1510.5</v>
      </c>
    </row>
    <row r="14" spans="1:8" ht="15.75">
      <c r="A14" s="2" t="s">
        <v>68</v>
      </c>
      <c r="D14" s="48"/>
      <c r="E14" s="5"/>
      <c r="F14" s="5"/>
      <c r="G14" s="5"/>
      <c r="H14" s="14"/>
    </row>
    <row r="15" spans="1:8" ht="15.75">
      <c r="A15" s="3" t="s">
        <v>72</v>
      </c>
      <c r="D15" s="48">
        <v>33</v>
      </c>
      <c r="E15" s="6">
        <f>E$19*D15/100</f>
        <v>931.59</v>
      </c>
      <c r="F15" s="6">
        <f>F$19*D15/100</f>
        <v>1130.25</v>
      </c>
      <c r="G15" s="5">
        <f>G$19*D15/100</f>
        <v>1130.25</v>
      </c>
      <c r="H15" s="14">
        <f aca="true" t="shared" si="0" ref="H15:H25">G15/2</f>
        <v>565.125</v>
      </c>
    </row>
    <row r="16" spans="1:8" ht="15.75">
      <c r="A16" s="3" t="s">
        <v>70</v>
      </c>
      <c r="D16" s="48">
        <v>25</v>
      </c>
      <c r="E16" s="6">
        <f>E$19*D16/100</f>
        <v>705.75</v>
      </c>
      <c r="F16" s="6">
        <f>F$19*D16/100</f>
        <v>856.25</v>
      </c>
      <c r="G16" s="5">
        <f>G$19*D16/100</f>
        <v>856.25</v>
      </c>
      <c r="H16" s="14">
        <f t="shared" si="0"/>
        <v>428.125</v>
      </c>
    </row>
    <row r="17" spans="1:8" ht="15.75">
      <c r="A17" s="3" t="s">
        <v>71</v>
      </c>
      <c r="D17" s="48">
        <v>25</v>
      </c>
      <c r="E17" s="6">
        <f>E$19*D17/100</f>
        <v>705.75</v>
      </c>
      <c r="F17" s="6">
        <f>F$19*D17/100</f>
        <v>856.25</v>
      </c>
      <c r="G17" s="5">
        <f>G$19*D17/100</f>
        <v>856.25</v>
      </c>
      <c r="H17" s="14">
        <f t="shared" si="0"/>
        <v>428.125</v>
      </c>
    </row>
    <row r="18" spans="1:8" ht="15.75">
      <c r="A18" s="3" t="s">
        <v>3</v>
      </c>
      <c r="B18" s="59" t="s">
        <v>82</v>
      </c>
      <c r="D18" s="48">
        <v>15</v>
      </c>
      <c r="E18" s="6">
        <v>1758</v>
      </c>
      <c r="F18" s="6">
        <v>3133</v>
      </c>
      <c r="G18" s="5">
        <f>G$19*D18/100</f>
        <v>513.75</v>
      </c>
      <c r="H18" s="14">
        <f t="shared" si="0"/>
        <v>256.875</v>
      </c>
    </row>
    <row r="19" spans="1:8" ht="15.75">
      <c r="A19" s="3" t="s">
        <v>5</v>
      </c>
      <c r="C19" s="59">
        <v>20</v>
      </c>
      <c r="D19" s="48"/>
      <c r="E19" s="5">
        <v>2823</v>
      </c>
      <c r="F19" s="5">
        <v>3425</v>
      </c>
      <c r="G19" s="5">
        <f>F19</f>
        <v>3425</v>
      </c>
      <c r="H19" s="14">
        <f t="shared" si="0"/>
        <v>1712.5</v>
      </c>
    </row>
    <row r="20" spans="1:8" ht="15.75">
      <c r="A20" s="2" t="s">
        <v>69</v>
      </c>
      <c r="D20" s="48"/>
      <c r="E20" s="5"/>
      <c r="F20" s="5"/>
      <c r="G20" s="5">
        <f>F20</f>
        <v>0</v>
      </c>
      <c r="H20" s="14">
        <f t="shared" si="0"/>
        <v>0</v>
      </c>
    </row>
    <row r="21" spans="1:8" ht="15.75">
      <c r="A21" s="3" t="s">
        <v>72</v>
      </c>
      <c r="D21" s="48">
        <v>33</v>
      </c>
      <c r="E21" s="6">
        <f>E$25*D21/100</f>
        <v>801.24</v>
      </c>
      <c r="F21" s="6">
        <f>F$25*D21/100</f>
        <v>1061.94</v>
      </c>
      <c r="G21" s="5">
        <f>G$25*D21/100</f>
        <v>1061.94</v>
      </c>
      <c r="H21" s="14">
        <f t="shared" si="0"/>
        <v>530.97</v>
      </c>
    </row>
    <row r="22" spans="1:8" ht="15.75">
      <c r="A22" s="3" t="s">
        <v>70</v>
      </c>
      <c r="D22" s="48">
        <v>25</v>
      </c>
      <c r="E22" s="6">
        <f>E$25*D22/100</f>
        <v>607</v>
      </c>
      <c r="F22" s="6">
        <f>F$25*D22/100</f>
        <v>804.5</v>
      </c>
      <c r="G22" s="5">
        <f>G$25*D22/100</f>
        <v>804.5</v>
      </c>
      <c r="H22" s="14">
        <f t="shared" si="0"/>
        <v>402.25</v>
      </c>
    </row>
    <row r="23" spans="1:8" ht="15.75">
      <c r="A23" s="3" t="s">
        <v>71</v>
      </c>
      <c r="D23" s="48">
        <v>25</v>
      </c>
      <c r="E23" s="6">
        <f>E$25*D23/100</f>
        <v>607</v>
      </c>
      <c r="F23" s="6">
        <f>F$25*D23/100</f>
        <v>804.5</v>
      </c>
      <c r="G23" s="5">
        <f>G$25*D23/100</f>
        <v>804.5</v>
      </c>
      <c r="H23" s="14">
        <f t="shared" si="0"/>
        <v>402.25</v>
      </c>
    </row>
    <row r="24" spans="1:8" ht="15.75">
      <c r="A24" s="3" t="s">
        <v>3</v>
      </c>
      <c r="B24" s="59" t="s">
        <v>83</v>
      </c>
      <c r="D24" s="48">
        <v>15</v>
      </c>
      <c r="E24" s="6">
        <f>E$25*D24/100</f>
        <v>364.2</v>
      </c>
      <c r="F24" s="6">
        <f>F$25*D24/100</f>
        <v>482.7</v>
      </c>
      <c r="G24" s="5">
        <f>G$25*D24/100</f>
        <v>482.7</v>
      </c>
      <c r="H24" s="14">
        <f t="shared" si="0"/>
        <v>241.35</v>
      </c>
    </row>
    <row r="25" spans="1:8" ht="15.75">
      <c r="A25" s="3" t="s">
        <v>5</v>
      </c>
      <c r="C25" s="59">
        <v>19</v>
      </c>
      <c r="D25" s="48"/>
      <c r="E25" s="5">
        <v>2428</v>
      </c>
      <c r="F25" s="5">
        <v>3218</v>
      </c>
      <c r="G25" s="5">
        <f>F25</f>
        <v>3218</v>
      </c>
      <c r="H25" s="14">
        <f t="shared" si="0"/>
        <v>1609</v>
      </c>
    </row>
    <row r="26" spans="1:8" ht="15.75">
      <c r="A26" s="2" t="s">
        <v>73</v>
      </c>
      <c r="D26" s="48"/>
      <c r="E26" s="5"/>
      <c r="F26" s="5"/>
      <c r="G26" s="5"/>
      <c r="H26" s="14"/>
    </row>
    <row r="27" spans="1:8" ht="15.75">
      <c r="A27" s="3" t="s">
        <v>71</v>
      </c>
      <c r="D27" s="48">
        <v>25</v>
      </c>
      <c r="E27" s="6">
        <f>E$29*D27/100</f>
        <v>569.25</v>
      </c>
      <c r="F27" s="6">
        <f>F$29*D27/100</f>
        <v>755.25</v>
      </c>
      <c r="G27" s="5">
        <f>G$29*D27/100</f>
        <v>705.75</v>
      </c>
      <c r="H27" s="14">
        <f>G27/2</f>
        <v>352.875</v>
      </c>
    </row>
    <row r="28" spans="1:8" ht="15.75">
      <c r="A28" s="3" t="s">
        <v>3</v>
      </c>
      <c r="B28" s="59" t="s">
        <v>84</v>
      </c>
      <c r="D28" s="48">
        <v>15</v>
      </c>
      <c r="E28" s="6">
        <f>E$29*D28/100</f>
        <v>341.55</v>
      </c>
      <c r="F28" s="6">
        <f>F$29*D28/100</f>
        <v>453.15</v>
      </c>
      <c r="G28" s="5">
        <f>G$29*D28/100</f>
        <v>423.45</v>
      </c>
      <c r="H28" s="14">
        <f>G28/2</f>
        <v>211.725</v>
      </c>
    </row>
    <row r="29" spans="1:8" ht="15.75">
      <c r="A29" s="3" t="s">
        <v>5</v>
      </c>
      <c r="C29" s="59">
        <v>17</v>
      </c>
      <c r="D29" s="48"/>
      <c r="E29" s="5">
        <v>2277</v>
      </c>
      <c r="F29" s="5">
        <v>3021</v>
      </c>
      <c r="G29" s="5">
        <v>2823</v>
      </c>
      <c r="H29" s="14">
        <f>G29/2</f>
        <v>1411.5</v>
      </c>
    </row>
    <row r="30" spans="1:8" ht="15.75">
      <c r="A30" s="2" t="s">
        <v>74</v>
      </c>
      <c r="D30" s="48"/>
      <c r="E30" s="5"/>
      <c r="F30" s="5"/>
      <c r="G30" s="5"/>
      <c r="H30" s="14"/>
    </row>
    <row r="31" spans="1:8" ht="15.75">
      <c r="A31" s="3" t="s">
        <v>71</v>
      </c>
      <c r="D31" s="48">
        <v>25</v>
      </c>
      <c r="E31" s="6">
        <f>E$33*D31/100</f>
        <v>498.75</v>
      </c>
      <c r="F31" s="6">
        <f>F$33*D31/100</f>
        <v>705.75</v>
      </c>
      <c r="G31" s="5">
        <f>G$33*D31/100</f>
        <v>607</v>
      </c>
      <c r="H31" s="14">
        <f>G31/2</f>
        <v>303.5</v>
      </c>
    </row>
    <row r="32" spans="1:8" ht="15.75">
      <c r="A32" s="3" t="s">
        <v>3</v>
      </c>
      <c r="B32" s="60" t="s">
        <v>85</v>
      </c>
      <c r="C32" s="60"/>
      <c r="D32" s="48">
        <v>15</v>
      </c>
      <c r="E32" s="6">
        <f>E$33*D32/100</f>
        <v>299.25</v>
      </c>
      <c r="F32" s="6">
        <f>F$33*D32/100</f>
        <v>423.45</v>
      </c>
      <c r="G32" s="5">
        <f>G$33*D32/100</f>
        <v>364.2</v>
      </c>
      <c r="H32" s="14">
        <f>G32/2</f>
        <v>182.1</v>
      </c>
    </row>
    <row r="33" spans="1:8" ht="15.75">
      <c r="A33" s="3" t="s">
        <v>5</v>
      </c>
      <c r="C33" s="59">
        <v>15</v>
      </c>
      <c r="D33" s="48"/>
      <c r="E33" s="5">
        <v>1995</v>
      </c>
      <c r="F33" s="5">
        <v>2823</v>
      </c>
      <c r="G33" s="5">
        <v>2428</v>
      </c>
      <c r="H33" s="14">
        <f>G33/2</f>
        <v>1214</v>
      </c>
    </row>
    <row r="34" spans="1:8" ht="15.75">
      <c r="A34" s="2" t="s">
        <v>75</v>
      </c>
      <c r="D34" s="48"/>
      <c r="E34" s="5"/>
      <c r="F34" s="5"/>
      <c r="G34" s="5"/>
      <c r="H34" s="14"/>
    </row>
    <row r="35" spans="1:8" ht="15.75">
      <c r="A35" s="3" t="s">
        <v>71</v>
      </c>
      <c r="D35" s="48">
        <v>25</v>
      </c>
      <c r="E35" s="6">
        <f>E$37*D35/100</f>
        <v>428.25</v>
      </c>
      <c r="F35" s="6">
        <f>F$37*D35/100</f>
        <v>656.25</v>
      </c>
      <c r="G35" s="5">
        <f>G$37*D35/100</f>
        <v>534</v>
      </c>
      <c r="H35" s="14">
        <f>G35/2</f>
        <v>267</v>
      </c>
    </row>
    <row r="36" spans="1:8" ht="15.75">
      <c r="A36" s="3" t="s">
        <v>3</v>
      </c>
      <c r="B36" s="60" t="s">
        <v>86</v>
      </c>
      <c r="C36" s="60"/>
      <c r="D36" s="48">
        <v>15</v>
      </c>
      <c r="E36" s="6">
        <f>E$37*D36/100</f>
        <v>256.95</v>
      </c>
      <c r="F36" s="6">
        <f>F$37*D36/100</f>
        <v>393.75</v>
      </c>
      <c r="G36" s="5">
        <f>G$37*D36/100</f>
        <v>320.4</v>
      </c>
      <c r="H36" s="14">
        <f>G36/2</f>
        <v>160.2</v>
      </c>
    </row>
    <row r="37" spans="1:8" ht="15.75">
      <c r="A37" s="3" t="s">
        <v>5</v>
      </c>
      <c r="C37" s="59">
        <v>13</v>
      </c>
      <c r="D37" s="48"/>
      <c r="E37" s="5">
        <v>1713</v>
      </c>
      <c r="F37" s="5">
        <v>2625</v>
      </c>
      <c r="G37" s="5">
        <v>2136</v>
      </c>
      <c r="H37" s="14">
        <f>G37/2</f>
        <v>1068</v>
      </c>
    </row>
    <row r="38" spans="1:8" ht="15.75" customHeight="1">
      <c r="A38" s="56" t="s">
        <v>11</v>
      </c>
      <c r="D38" s="49"/>
      <c r="E38" s="51"/>
      <c r="F38" s="51"/>
      <c r="G38" s="51"/>
      <c r="H38" s="14"/>
    </row>
    <row r="39" spans="1:8" ht="15.75">
      <c r="A39" s="2" t="s">
        <v>36</v>
      </c>
      <c r="B39" s="60" t="s">
        <v>87</v>
      </c>
      <c r="C39" s="59">
        <v>14</v>
      </c>
      <c r="D39" s="48"/>
      <c r="E39" s="5">
        <v>1628</v>
      </c>
      <c r="F39" s="5">
        <v>2277</v>
      </c>
      <c r="G39" s="5">
        <f>F39</f>
        <v>2277</v>
      </c>
      <c r="H39" s="14">
        <f>G39/2</f>
        <v>1138.5</v>
      </c>
    </row>
    <row r="40" spans="1:8" ht="15.75">
      <c r="A40" s="2" t="s">
        <v>56</v>
      </c>
      <c r="B40" s="60" t="s">
        <v>88</v>
      </c>
      <c r="C40" s="59">
        <v>13</v>
      </c>
      <c r="D40" s="48"/>
      <c r="E40" s="5">
        <v>1995</v>
      </c>
      <c r="F40" s="5">
        <v>2136</v>
      </c>
      <c r="G40" s="5">
        <f>F40</f>
        <v>2136</v>
      </c>
      <c r="H40" s="14">
        <f>G40/2</f>
        <v>1068</v>
      </c>
    </row>
    <row r="41" spans="1:8" ht="15.75">
      <c r="A41" s="3" t="s">
        <v>14</v>
      </c>
      <c r="B41" s="60" t="s">
        <v>89</v>
      </c>
      <c r="C41" s="59">
        <v>12</v>
      </c>
      <c r="D41" s="48"/>
      <c r="E41" s="5">
        <v>1854</v>
      </c>
      <c r="F41" s="5">
        <v>1995</v>
      </c>
      <c r="G41" s="5">
        <f>F41</f>
        <v>1995</v>
      </c>
      <c r="H41" s="14">
        <f>G41/2</f>
        <v>997.5</v>
      </c>
    </row>
    <row r="42" spans="1:8" ht="15.75">
      <c r="A42" s="3" t="s">
        <v>15</v>
      </c>
      <c r="B42" s="60" t="s">
        <v>90</v>
      </c>
      <c r="C42" s="59">
        <v>11</v>
      </c>
      <c r="D42" s="48"/>
      <c r="E42" s="5">
        <v>1543</v>
      </c>
      <c r="F42" s="5">
        <v>1854</v>
      </c>
      <c r="G42" s="5">
        <f>F42</f>
        <v>1854</v>
      </c>
      <c r="H42" s="14">
        <f>G42/2</f>
        <v>927</v>
      </c>
    </row>
    <row r="43" spans="1:8" ht="15.75">
      <c r="A43" s="2" t="s">
        <v>16</v>
      </c>
      <c r="B43" s="60" t="s">
        <v>91</v>
      </c>
      <c r="C43" s="59">
        <v>12</v>
      </c>
      <c r="D43" s="48"/>
      <c r="E43" s="5"/>
      <c r="F43" s="5">
        <v>1272</v>
      </c>
      <c r="G43" s="5">
        <f>F43</f>
        <v>1272</v>
      </c>
      <c r="H43" s="14">
        <f>G43/2</f>
        <v>636</v>
      </c>
    </row>
    <row r="44" spans="1:8" ht="15.75">
      <c r="A44" s="2" t="s">
        <v>17</v>
      </c>
      <c r="D44" s="48"/>
      <c r="E44" s="5"/>
      <c r="F44" s="5"/>
      <c r="G44" s="5"/>
      <c r="H44" s="14"/>
    </row>
    <row r="45" spans="1:8" ht="15.75">
      <c r="A45" s="3" t="s">
        <v>13</v>
      </c>
      <c r="B45" s="60" t="s">
        <v>92</v>
      </c>
      <c r="C45" s="59">
        <v>10</v>
      </c>
      <c r="D45" s="48"/>
      <c r="E45" s="5">
        <v>1628</v>
      </c>
      <c r="F45" s="5">
        <v>1713</v>
      </c>
      <c r="G45" s="5">
        <f>F45</f>
        <v>1713</v>
      </c>
      <c r="H45" s="14">
        <f>G45/2</f>
        <v>856.5</v>
      </c>
    </row>
    <row r="46" spans="1:8" ht="15.75">
      <c r="A46" s="3" t="s">
        <v>14</v>
      </c>
      <c r="B46" s="60" t="s">
        <v>93</v>
      </c>
      <c r="C46" s="59">
        <v>9</v>
      </c>
      <c r="D46" s="48"/>
      <c r="E46" s="5">
        <v>1543</v>
      </c>
      <c r="F46" s="5">
        <v>1628</v>
      </c>
      <c r="G46" s="5">
        <f>F46</f>
        <v>1628</v>
      </c>
      <c r="H46" s="14">
        <f>G46/2</f>
        <v>814</v>
      </c>
    </row>
    <row r="47" spans="1:8" ht="15.75">
      <c r="A47" s="3" t="s">
        <v>15</v>
      </c>
      <c r="B47" s="60" t="s">
        <v>94</v>
      </c>
      <c r="C47" s="59">
        <v>8</v>
      </c>
      <c r="D47" s="48"/>
      <c r="E47" s="5">
        <v>1449</v>
      </c>
      <c r="F47" s="5">
        <v>1543</v>
      </c>
      <c r="G47" s="5">
        <f>F47</f>
        <v>1543</v>
      </c>
      <c r="H47" s="14">
        <f>G47/2</f>
        <v>771.5</v>
      </c>
    </row>
    <row r="48" spans="1:8" ht="21" customHeight="1">
      <c r="A48" s="56" t="s">
        <v>18</v>
      </c>
      <c r="D48" s="49"/>
      <c r="E48" s="51"/>
      <c r="F48" s="51"/>
      <c r="G48" s="51"/>
      <c r="H48" s="14"/>
    </row>
    <row r="49" spans="1:8" ht="15.75">
      <c r="A49" s="2" t="s">
        <v>36</v>
      </c>
      <c r="B49" s="59">
        <v>10</v>
      </c>
      <c r="C49" s="59">
        <v>10</v>
      </c>
      <c r="D49" s="48"/>
      <c r="E49" s="5"/>
      <c r="F49" s="5">
        <v>1713</v>
      </c>
      <c r="G49" s="5">
        <f aca="true" t="shared" si="1" ref="G49:G57">F49</f>
        <v>1713</v>
      </c>
      <c r="H49" s="14">
        <f aca="true" t="shared" si="2" ref="H49:H57">G49/2</f>
        <v>856.5</v>
      </c>
    </row>
    <row r="50" spans="1:8" ht="15.75">
      <c r="A50" s="2" t="s">
        <v>57</v>
      </c>
      <c r="B50" s="59">
        <v>9</v>
      </c>
      <c r="C50" s="59">
        <v>9</v>
      </c>
      <c r="D50" s="48"/>
      <c r="E50" s="5"/>
      <c r="F50" s="5">
        <v>1628</v>
      </c>
      <c r="G50" s="5">
        <f t="shared" si="1"/>
        <v>1628</v>
      </c>
      <c r="H50" s="14">
        <f t="shared" si="2"/>
        <v>814</v>
      </c>
    </row>
    <row r="51" spans="1:8" ht="15.75">
      <c r="A51" s="3" t="s">
        <v>14</v>
      </c>
      <c r="B51" s="59">
        <v>8</v>
      </c>
      <c r="C51" s="59">
        <v>8</v>
      </c>
      <c r="D51" s="48"/>
      <c r="E51" s="5"/>
      <c r="F51" s="5">
        <v>1543</v>
      </c>
      <c r="G51" s="5">
        <f t="shared" si="1"/>
        <v>1543</v>
      </c>
      <c r="H51" s="14">
        <f t="shared" si="2"/>
        <v>771.5</v>
      </c>
    </row>
    <row r="52" spans="1:9" ht="15.75">
      <c r="A52" s="3" t="s">
        <v>19</v>
      </c>
      <c r="B52" s="59">
        <v>7</v>
      </c>
      <c r="C52" s="59">
        <v>7</v>
      </c>
      <c r="D52" s="48"/>
      <c r="E52" s="78"/>
      <c r="F52" s="78">
        <v>1449</v>
      </c>
      <c r="G52" s="78">
        <f t="shared" si="1"/>
        <v>1449</v>
      </c>
      <c r="H52" s="14">
        <f t="shared" si="2"/>
        <v>724.5</v>
      </c>
      <c r="I52" s="77"/>
    </row>
    <row r="53" spans="1:10" ht="15.75">
      <c r="A53" s="2" t="s">
        <v>20</v>
      </c>
      <c r="B53" s="59">
        <v>6</v>
      </c>
      <c r="C53" s="59">
        <v>6</v>
      </c>
      <c r="D53" s="48"/>
      <c r="E53" s="78"/>
      <c r="F53" s="78">
        <v>1364</v>
      </c>
      <c r="G53" s="78">
        <f t="shared" si="1"/>
        <v>1364</v>
      </c>
      <c r="H53" s="14">
        <f t="shared" si="2"/>
        <v>682</v>
      </c>
      <c r="I53" s="75">
        <v>922</v>
      </c>
      <c r="J53" s="1">
        <f>I53/2</f>
        <v>461</v>
      </c>
    </row>
    <row r="54" spans="1:10" ht="15.75">
      <c r="A54" s="2" t="s">
        <v>21</v>
      </c>
      <c r="B54" s="59">
        <v>5</v>
      </c>
      <c r="C54" s="59">
        <v>5</v>
      </c>
      <c r="D54" s="48"/>
      <c r="E54" s="78"/>
      <c r="F54" s="78">
        <v>1280</v>
      </c>
      <c r="G54" s="78">
        <f t="shared" si="1"/>
        <v>1280</v>
      </c>
      <c r="H54" s="14">
        <f t="shared" si="2"/>
        <v>640</v>
      </c>
      <c r="I54" s="75">
        <v>922</v>
      </c>
      <c r="J54" s="1">
        <f>I54/2</f>
        <v>461</v>
      </c>
    </row>
    <row r="55" spans="1:10" ht="15.75">
      <c r="A55" s="2" t="s">
        <v>22</v>
      </c>
      <c r="B55" s="60" t="s">
        <v>95</v>
      </c>
      <c r="C55" s="59">
        <v>5</v>
      </c>
      <c r="D55" s="48"/>
      <c r="E55" s="78">
        <v>1195</v>
      </c>
      <c r="F55" s="78">
        <v>1280</v>
      </c>
      <c r="G55" s="78">
        <f t="shared" si="1"/>
        <v>1280</v>
      </c>
      <c r="H55" s="14">
        <f t="shared" si="2"/>
        <v>640</v>
      </c>
      <c r="I55" s="75">
        <v>922</v>
      </c>
      <c r="J55" s="1">
        <f>I55/2</f>
        <v>461</v>
      </c>
    </row>
    <row r="56" spans="1:8" ht="15.75">
      <c r="A56" s="2" t="s">
        <v>23</v>
      </c>
      <c r="B56" s="59">
        <v>9</v>
      </c>
      <c r="C56" s="59">
        <v>9</v>
      </c>
      <c r="D56" s="48"/>
      <c r="E56" s="5"/>
      <c r="F56" s="5">
        <v>1628</v>
      </c>
      <c r="G56" s="5">
        <f t="shared" si="1"/>
        <v>1628</v>
      </c>
      <c r="H56" s="14">
        <f t="shared" si="2"/>
        <v>814</v>
      </c>
    </row>
    <row r="57" spans="1:8" ht="15.75">
      <c r="A57" s="2" t="s">
        <v>24</v>
      </c>
      <c r="B57" s="59">
        <v>8</v>
      </c>
      <c r="C57" s="59">
        <v>8</v>
      </c>
      <c r="D57" s="45"/>
      <c r="E57" s="5"/>
      <c r="F57" s="5">
        <v>1543</v>
      </c>
      <c r="G57" s="5">
        <f t="shared" si="1"/>
        <v>1543</v>
      </c>
      <c r="H57" s="5">
        <f t="shared" si="2"/>
        <v>771.5</v>
      </c>
    </row>
    <row r="58" spans="2:23" ht="15.75">
      <c r="B58" s="61"/>
      <c r="C58" s="61"/>
      <c r="D58" s="62"/>
      <c r="E58" s="63"/>
      <c r="F58" s="63"/>
      <c r="G58" s="63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</row>
    <row r="59" spans="1:23" ht="15.75">
      <c r="A59" s="1" t="s">
        <v>27</v>
      </c>
      <c r="B59" s="61"/>
      <c r="C59" s="61"/>
      <c r="D59" s="62"/>
      <c r="E59" s="63"/>
      <c r="F59" s="63"/>
      <c r="G59" s="63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</row>
    <row r="60" spans="2:23" ht="15.75">
      <c r="B60" s="61"/>
      <c r="C60" s="61"/>
      <c r="D60" s="62"/>
      <c r="E60" s="63"/>
      <c r="F60" s="63"/>
      <c r="G60" s="63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</row>
    <row r="61" spans="1:23" ht="15.75" customHeight="1">
      <c r="A61" s="1" t="s">
        <v>28</v>
      </c>
      <c r="B61" s="61"/>
      <c r="C61" s="61"/>
      <c r="D61" s="62"/>
      <c r="E61" s="63"/>
      <c r="F61" s="63"/>
      <c r="G61" s="63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</row>
    <row r="62" spans="1:23" ht="15.75">
      <c r="A62" s="1" t="s">
        <v>145</v>
      </c>
      <c r="B62" s="61"/>
      <c r="C62" s="61"/>
      <c r="D62" s="62"/>
      <c r="E62" s="63"/>
      <c r="F62" s="63"/>
      <c r="G62" s="63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</row>
    <row r="63" spans="2:23" ht="15.75" customHeight="1">
      <c r="B63" s="61"/>
      <c r="C63" s="61"/>
      <c r="D63" s="62"/>
      <c r="E63" s="63"/>
      <c r="F63" s="63"/>
      <c r="G63" s="63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</row>
    <row r="64" spans="2:23" ht="15.75">
      <c r="B64" s="61"/>
      <c r="C64" s="61"/>
      <c r="D64" s="62"/>
      <c r="E64" s="63"/>
      <c r="F64" s="63"/>
      <c r="G64" s="63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</row>
    <row r="65" spans="2:23" ht="15.75" customHeight="1">
      <c r="B65" s="61"/>
      <c r="C65" s="61"/>
      <c r="D65" s="62"/>
      <c r="E65" s="63"/>
      <c r="F65" s="63"/>
      <c r="G65" s="63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</row>
    <row r="66" spans="2:23" ht="15.75">
      <c r="B66" s="61"/>
      <c r="C66" s="61"/>
      <c r="D66" s="62"/>
      <c r="E66" s="63"/>
      <c r="F66" s="63"/>
      <c r="G66" s="63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</row>
    <row r="67" spans="2:23" ht="15.75">
      <c r="B67" s="61"/>
      <c r="C67" s="61"/>
      <c r="D67" s="62"/>
      <c r="E67" s="63"/>
      <c r="F67" s="63"/>
      <c r="G67" s="63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</row>
    <row r="68" spans="2:23" ht="15.75">
      <c r="B68" s="61"/>
      <c r="C68" s="61"/>
      <c r="D68" s="62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</row>
    <row r="69" spans="2:23" ht="15.75">
      <c r="B69" s="61"/>
      <c r="C69" s="61"/>
      <c r="D69" s="62"/>
      <c r="E69" s="63"/>
      <c r="F69" s="63"/>
      <c r="G69" s="63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</row>
    <row r="70" spans="2:23" ht="15.75">
      <c r="B70" s="61"/>
      <c r="C70" s="61"/>
      <c r="D70" s="62"/>
      <c r="E70" s="64"/>
      <c r="F70" s="63"/>
      <c r="G70" s="63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</row>
    <row r="71" spans="2:23" ht="15.75">
      <c r="B71" s="61"/>
      <c r="C71" s="61"/>
      <c r="D71" s="62"/>
      <c r="E71" s="64"/>
      <c r="F71" s="63"/>
      <c r="G71" s="63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</row>
    <row r="72" spans="2:23" ht="15.75">
      <c r="B72" s="61"/>
      <c r="C72" s="61"/>
      <c r="D72" s="62"/>
      <c r="E72" s="64"/>
      <c r="F72" s="63"/>
      <c r="G72" s="63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</row>
    <row r="73" spans="2:23" ht="15.75">
      <c r="B73" s="61"/>
      <c r="C73" s="61"/>
      <c r="D73" s="62"/>
      <c r="E73" s="64"/>
      <c r="F73" s="63"/>
      <c r="G73" s="63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</row>
    <row r="74" spans="2:23" ht="15.75">
      <c r="B74" s="61"/>
      <c r="C74" s="61"/>
      <c r="D74" s="62"/>
      <c r="E74" s="64"/>
      <c r="F74" s="63"/>
      <c r="G74" s="63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</row>
    <row r="75" spans="2:23" ht="15.75">
      <c r="B75" s="61"/>
      <c r="C75" s="61"/>
      <c r="D75" s="62"/>
      <c r="E75" s="64"/>
      <c r="F75" s="63"/>
      <c r="G75" s="63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</row>
    <row r="76" spans="2:23" ht="15.75">
      <c r="B76" s="61"/>
      <c r="C76" s="61"/>
      <c r="D76" s="62"/>
      <c r="E76" s="64"/>
      <c r="F76" s="63"/>
      <c r="G76" s="63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</row>
    <row r="77" spans="2:23" ht="15.75">
      <c r="B77" s="61"/>
      <c r="C77" s="61"/>
      <c r="D77" s="62"/>
      <c r="E77" s="64"/>
      <c r="F77" s="63"/>
      <c r="G77" s="63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</row>
    <row r="78" spans="2:23" ht="15.75">
      <c r="B78" s="61"/>
      <c r="C78" s="61"/>
      <c r="D78" s="62"/>
      <c r="E78" s="64"/>
      <c r="F78" s="63"/>
      <c r="G78" s="63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</row>
  </sheetData>
  <sheetProtection/>
  <mergeCells count="5">
    <mergeCell ref="A1:A3"/>
    <mergeCell ref="B1:C1"/>
    <mergeCell ref="D1:D2"/>
    <mergeCell ref="E1:H1"/>
    <mergeCell ref="E2:F2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7">
      <selection activeCell="E27" sqref="E27"/>
    </sheetView>
  </sheetViews>
  <sheetFormatPr defaultColWidth="8.796875" defaultRowHeight="15"/>
  <cols>
    <col min="1" max="1" width="10.59765625" style="66" customWidth="1"/>
    <col min="2" max="2" width="15.5" style="66" customWidth="1"/>
    <col min="3" max="3" width="16" style="66" hidden="1" customWidth="1"/>
    <col min="4" max="4" width="13.8984375" style="66" hidden="1" customWidth="1"/>
    <col min="5" max="5" width="13.8984375" style="66" customWidth="1"/>
    <col min="6" max="6" width="10.5" style="66" customWidth="1"/>
    <col min="7" max="16384" width="9" style="66" customWidth="1"/>
  </cols>
  <sheetData>
    <row r="1" spans="1:6" ht="51.75" thickBot="1">
      <c r="A1" s="67" t="s">
        <v>102</v>
      </c>
      <c r="B1" s="67" t="s">
        <v>159</v>
      </c>
      <c r="C1" s="68" t="s">
        <v>116</v>
      </c>
      <c r="D1" s="68" t="s">
        <v>117</v>
      </c>
      <c r="E1" s="68" t="s">
        <v>160</v>
      </c>
      <c r="F1" s="71" t="s">
        <v>134</v>
      </c>
    </row>
    <row r="2" spans="1:6" ht="17.25" thickBot="1">
      <c r="A2" s="67">
        <v>1</v>
      </c>
      <c r="B2" s="67">
        <v>1</v>
      </c>
      <c r="C2" s="69">
        <v>460</v>
      </c>
      <c r="D2" s="70">
        <f aca="true" t="shared" si="0" ref="D2:D26">ROUND(C2,0)</f>
        <v>460</v>
      </c>
      <c r="E2" s="70">
        <v>1600</v>
      </c>
      <c r="F2" s="74"/>
    </row>
    <row r="3" spans="1:6" ht="17.25" thickBot="1">
      <c r="A3" s="67">
        <v>2</v>
      </c>
      <c r="B3" s="67">
        <v>1.09</v>
      </c>
      <c r="C3" s="69">
        <f aca="true" t="shared" si="1" ref="C3:C26">$C$2*B3</f>
        <v>501.40000000000003</v>
      </c>
      <c r="D3" s="70">
        <f t="shared" si="0"/>
        <v>501</v>
      </c>
      <c r="E3" s="70">
        <v>1744</v>
      </c>
      <c r="F3" s="74"/>
    </row>
    <row r="4" spans="1:6" ht="17.25" thickBot="1">
      <c r="A4" s="67">
        <v>3</v>
      </c>
      <c r="B4" s="67">
        <v>1.18</v>
      </c>
      <c r="C4" s="69">
        <f t="shared" si="1"/>
        <v>542.8</v>
      </c>
      <c r="D4" s="70">
        <f t="shared" si="0"/>
        <v>543</v>
      </c>
      <c r="E4" s="70">
        <v>1888</v>
      </c>
      <c r="F4" s="74"/>
    </row>
    <row r="5" spans="1:6" ht="17.25" thickBot="1">
      <c r="A5" s="67">
        <v>4</v>
      </c>
      <c r="B5" s="67">
        <v>1.27</v>
      </c>
      <c r="C5" s="69">
        <f t="shared" si="1"/>
        <v>584.2</v>
      </c>
      <c r="D5" s="70">
        <f t="shared" si="0"/>
        <v>584</v>
      </c>
      <c r="E5" s="70">
        <v>2032</v>
      </c>
      <c r="F5" s="74"/>
    </row>
    <row r="6" spans="1:6" ht="17.25" thickBot="1">
      <c r="A6" s="67">
        <v>5</v>
      </c>
      <c r="B6" s="67">
        <v>1.36</v>
      </c>
      <c r="C6" s="69">
        <f t="shared" si="1"/>
        <v>625.6</v>
      </c>
      <c r="D6" s="70">
        <f t="shared" si="0"/>
        <v>626</v>
      </c>
      <c r="E6" s="70">
        <v>2176</v>
      </c>
      <c r="F6" s="74"/>
    </row>
    <row r="7" spans="1:6" ht="17.25" thickBot="1">
      <c r="A7" s="67">
        <v>6</v>
      </c>
      <c r="B7" s="67">
        <v>1.45</v>
      </c>
      <c r="C7" s="69">
        <f t="shared" si="1"/>
        <v>667</v>
      </c>
      <c r="D7" s="70">
        <f t="shared" si="0"/>
        <v>667</v>
      </c>
      <c r="E7" s="70">
        <v>2320</v>
      </c>
      <c r="F7" s="74"/>
    </row>
    <row r="8" spans="1:6" ht="17.25" thickBot="1">
      <c r="A8" s="67">
        <v>7</v>
      </c>
      <c r="B8" s="67">
        <v>1.54</v>
      </c>
      <c r="C8" s="69">
        <f t="shared" si="1"/>
        <v>708.4</v>
      </c>
      <c r="D8" s="70">
        <f t="shared" si="0"/>
        <v>708</v>
      </c>
      <c r="E8" s="70">
        <v>2464</v>
      </c>
      <c r="F8" s="76"/>
    </row>
    <row r="9" spans="1:6" ht="17.25" thickBot="1">
      <c r="A9" s="67">
        <v>8</v>
      </c>
      <c r="B9" s="67">
        <v>1.64</v>
      </c>
      <c r="C9" s="69">
        <f t="shared" si="1"/>
        <v>754.4</v>
      </c>
      <c r="D9" s="70">
        <f t="shared" si="0"/>
        <v>754</v>
      </c>
      <c r="E9" s="70">
        <v>2624</v>
      </c>
      <c r="F9" s="72"/>
    </row>
    <row r="10" spans="1:6" ht="17.25" thickBot="1">
      <c r="A10" s="67">
        <v>9</v>
      </c>
      <c r="B10" s="67">
        <v>1.73</v>
      </c>
      <c r="C10" s="69">
        <f t="shared" si="1"/>
        <v>795.8</v>
      </c>
      <c r="D10" s="70">
        <f t="shared" si="0"/>
        <v>796</v>
      </c>
      <c r="E10" s="70">
        <v>2768</v>
      </c>
      <c r="F10" s="72"/>
    </row>
    <row r="11" spans="1:6" ht="17.25" thickBot="1">
      <c r="A11" s="67">
        <v>10</v>
      </c>
      <c r="B11" s="67">
        <v>1.82</v>
      </c>
      <c r="C11" s="69">
        <f t="shared" si="1"/>
        <v>837.2</v>
      </c>
      <c r="D11" s="70">
        <f t="shared" si="0"/>
        <v>837</v>
      </c>
      <c r="E11" s="70">
        <v>2912</v>
      </c>
      <c r="F11" s="72"/>
    </row>
    <row r="12" spans="1:6" ht="17.25" thickBot="1">
      <c r="A12" s="67">
        <v>11</v>
      </c>
      <c r="B12" s="67">
        <v>1.97</v>
      </c>
      <c r="C12" s="69">
        <f t="shared" si="1"/>
        <v>906.1999999999999</v>
      </c>
      <c r="D12" s="70">
        <f t="shared" si="0"/>
        <v>906</v>
      </c>
      <c r="E12" s="70">
        <v>3152</v>
      </c>
      <c r="F12" s="72"/>
    </row>
    <row r="13" spans="1:6" ht="17.25" thickBot="1">
      <c r="A13" s="67">
        <v>12</v>
      </c>
      <c r="B13" s="67">
        <v>2.12</v>
      </c>
      <c r="C13" s="69">
        <f t="shared" si="1"/>
        <v>975.2</v>
      </c>
      <c r="D13" s="70">
        <f t="shared" si="0"/>
        <v>975</v>
      </c>
      <c r="E13" s="70">
        <v>3392</v>
      </c>
      <c r="F13" s="72"/>
    </row>
    <row r="14" spans="1:6" ht="17.25" thickBot="1">
      <c r="A14" s="67">
        <v>13</v>
      </c>
      <c r="B14" s="67">
        <v>2.27</v>
      </c>
      <c r="C14" s="69">
        <f t="shared" si="1"/>
        <v>1044.2</v>
      </c>
      <c r="D14" s="70">
        <f t="shared" si="0"/>
        <v>1044</v>
      </c>
      <c r="E14" s="70">
        <v>3632</v>
      </c>
      <c r="F14" s="72"/>
    </row>
    <row r="15" spans="1:6" ht="17.25" thickBot="1">
      <c r="A15" s="67">
        <v>14</v>
      </c>
      <c r="B15" s="67">
        <v>2.42</v>
      </c>
      <c r="C15" s="69">
        <f t="shared" si="1"/>
        <v>1113.2</v>
      </c>
      <c r="D15" s="70">
        <f t="shared" si="0"/>
        <v>1113</v>
      </c>
      <c r="E15" s="70">
        <v>3872</v>
      </c>
      <c r="F15" s="72"/>
    </row>
    <row r="16" spans="1:6" ht="17.25" thickBot="1">
      <c r="A16" s="67">
        <v>15</v>
      </c>
      <c r="B16" s="67">
        <v>2.58</v>
      </c>
      <c r="C16" s="69">
        <f t="shared" si="1"/>
        <v>1186.8</v>
      </c>
      <c r="D16" s="70">
        <f t="shared" si="0"/>
        <v>1187</v>
      </c>
      <c r="E16" s="70">
        <v>4128</v>
      </c>
      <c r="F16" s="72"/>
    </row>
    <row r="17" spans="1:6" ht="17.25" thickBot="1">
      <c r="A17" s="67">
        <v>16</v>
      </c>
      <c r="B17" s="67">
        <v>2.79</v>
      </c>
      <c r="C17" s="69">
        <f t="shared" si="1"/>
        <v>1283.4</v>
      </c>
      <c r="D17" s="70">
        <f t="shared" si="0"/>
        <v>1283</v>
      </c>
      <c r="E17" s="70">
        <v>4464</v>
      </c>
      <c r="F17" s="72"/>
    </row>
    <row r="18" spans="1:6" ht="17.25" thickBot="1">
      <c r="A18" s="67">
        <v>17</v>
      </c>
      <c r="B18" s="67">
        <v>3</v>
      </c>
      <c r="C18" s="69">
        <f t="shared" si="1"/>
        <v>1380</v>
      </c>
      <c r="D18" s="70">
        <f t="shared" si="0"/>
        <v>1380</v>
      </c>
      <c r="E18" s="70">
        <v>4800</v>
      </c>
      <c r="F18" s="72"/>
    </row>
    <row r="19" spans="1:6" ht="17.25" thickBot="1">
      <c r="A19" s="67">
        <v>18</v>
      </c>
      <c r="B19" s="67">
        <v>3.21</v>
      </c>
      <c r="C19" s="69">
        <f t="shared" si="1"/>
        <v>1476.6</v>
      </c>
      <c r="D19" s="70">
        <f t="shared" si="0"/>
        <v>1477</v>
      </c>
      <c r="E19" s="70">
        <v>5136</v>
      </c>
      <c r="F19" s="72"/>
    </row>
    <row r="20" spans="1:6" ht="17.25" thickBot="1">
      <c r="A20" s="67">
        <v>19</v>
      </c>
      <c r="B20" s="67">
        <v>3.42</v>
      </c>
      <c r="C20" s="69">
        <f t="shared" si="1"/>
        <v>1573.2</v>
      </c>
      <c r="D20" s="70">
        <f t="shared" si="0"/>
        <v>1573</v>
      </c>
      <c r="E20" s="70">
        <v>5472</v>
      </c>
      <c r="F20" s="72"/>
    </row>
    <row r="21" spans="1:6" ht="17.25" thickBot="1">
      <c r="A21" s="67">
        <v>20</v>
      </c>
      <c r="B21" s="67">
        <v>3.64</v>
      </c>
      <c r="C21" s="69">
        <f t="shared" si="1"/>
        <v>1674.4</v>
      </c>
      <c r="D21" s="70">
        <f t="shared" si="0"/>
        <v>1674</v>
      </c>
      <c r="E21" s="70">
        <v>5824</v>
      </c>
      <c r="F21" s="72"/>
    </row>
    <row r="22" spans="1:6" ht="17.25" thickBot="1">
      <c r="A22" s="67">
        <v>21</v>
      </c>
      <c r="B22" s="67">
        <v>3.85</v>
      </c>
      <c r="C22" s="69">
        <f t="shared" si="1"/>
        <v>1771</v>
      </c>
      <c r="D22" s="70">
        <f t="shared" si="0"/>
        <v>1771</v>
      </c>
      <c r="E22" s="70">
        <v>6160</v>
      </c>
      <c r="F22" s="72"/>
    </row>
    <row r="23" spans="1:6" ht="17.25" thickBot="1">
      <c r="A23" s="67">
        <v>22</v>
      </c>
      <c r="B23" s="67">
        <v>4.06</v>
      </c>
      <c r="C23" s="69">
        <f t="shared" si="1"/>
        <v>1867.6</v>
      </c>
      <c r="D23" s="70">
        <f t="shared" si="0"/>
        <v>1868</v>
      </c>
      <c r="E23" s="70">
        <v>6496</v>
      </c>
      <c r="F23" s="72"/>
    </row>
    <row r="24" spans="1:6" ht="17.25" thickBot="1">
      <c r="A24" s="67">
        <v>23</v>
      </c>
      <c r="B24" s="67">
        <v>4.27</v>
      </c>
      <c r="C24" s="69">
        <f t="shared" si="1"/>
        <v>1964.1999999999998</v>
      </c>
      <c r="D24" s="70">
        <f t="shared" si="0"/>
        <v>1964</v>
      </c>
      <c r="E24" s="70">
        <v>6832</v>
      </c>
      <c r="F24" s="72"/>
    </row>
    <row r="25" spans="1:6" ht="17.25" thickBot="1">
      <c r="A25" s="67">
        <v>24</v>
      </c>
      <c r="B25" s="67">
        <v>4.36</v>
      </c>
      <c r="C25" s="69">
        <f t="shared" si="1"/>
        <v>2005.6000000000001</v>
      </c>
      <c r="D25" s="70">
        <f t="shared" si="0"/>
        <v>2006</v>
      </c>
      <c r="E25" s="70">
        <v>6976</v>
      </c>
      <c r="F25" s="72"/>
    </row>
    <row r="26" spans="1:6" ht="17.25" thickBot="1">
      <c r="A26" s="67">
        <v>25</v>
      </c>
      <c r="B26" s="67">
        <v>4.51</v>
      </c>
      <c r="C26" s="69">
        <f t="shared" si="1"/>
        <v>2074.6</v>
      </c>
      <c r="D26" s="70">
        <f t="shared" si="0"/>
        <v>2075</v>
      </c>
      <c r="E26" s="70">
        <v>7216</v>
      </c>
      <c r="F26" s="7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8"/>
  <sheetViews>
    <sheetView tabSelected="1" zoomScalePageLayoutView="0" workbookViewId="0" topLeftCell="A1">
      <pane xSplit="3" ySplit="2" topLeftCell="D4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62" sqref="A62"/>
    </sheetView>
  </sheetViews>
  <sheetFormatPr defaultColWidth="8.796875" defaultRowHeight="15"/>
  <cols>
    <col min="1" max="1" width="30.3984375" style="1" customWidth="1"/>
    <col min="2" max="2" width="6.59765625" style="59" customWidth="1"/>
    <col min="3" max="3" width="6.5" style="59" customWidth="1"/>
    <col min="4" max="4" width="6.69921875" style="50" customWidth="1"/>
    <col min="5" max="5" width="9" style="1" customWidth="1"/>
    <col min="6" max="6" width="9" style="6" customWidth="1"/>
    <col min="7" max="7" width="9.69921875" style="6" customWidth="1"/>
    <col min="8" max="16384" width="9" style="1" customWidth="1"/>
  </cols>
  <sheetData>
    <row r="1" spans="1:8" ht="33" customHeight="1">
      <c r="A1" s="118" t="s">
        <v>51</v>
      </c>
      <c r="B1" s="123" t="s">
        <v>97</v>
      </c>
      <c r="C1" s="124"/>
      <c r="D1" s="125" t="s">
        <v>79</v>
      </c>
      <c r="E1" s="115" t="s">
        <v>161</v>
      </c>
      <c r="F1" s="116"/>
      <c r="G1" s="116"/>
      <c r="H1" s="117"/>
    </row>
    <row r="2" spans="1:8" ht="64.5" customHeight="1">
      <c r="A2" s="119"/>
      <c r="B2" s="59" t="s">
        <v>98</v>
      </c>
      <c r="C2" s="59" t="s">
        <v>99</v>
      </c>
      <c r="D2" s="126"/>
      <c r="E2" s="91" t="s">
        <v>46</v>
      </c>
      <c r="F2" s="91"/>
      <c r="G2" s="10" t="s">
        <v>48</v>
      </c>
      <c r="H2" s="57" t="s">
        <v>49</v>
      </c>
    </row>
    <row r="3" spans="1:8" ht="15.75">
      <c r="A3" s="120"/>
      <c r="D3" s="48" t="s">
        <v>76</v>
      </c>
      <c r="E3" s="53" t="s">
        <v>9</v>
      </c>
      <c r="F3" s="52" t="s">
        <v>10</v>
      </c>
      <c r="G3" s="54"/>
      <c r="H3" s="14"/>
    </row>
    <row r="4" spans="1:8" ht="15.75">
      <c r="A4" s="7" t="s">
        <v>26</v>
      </c>
      <c r="D4" s="47"/>
      <c r="E4" s="7"/>
      <c r="F4" s="8"/>
      <c r="G4" s="22"/>
      <c r="H4" s="14"/>
    </row>
    <row r="5" spans="1:8" ht="15.75">
      <c r="A5" s="3" t="s">
        <v>70</v>
      </c>
      <c r="D5" s="48">
        <v>25</v>
      </c>
      <c r="E5" s="6">
        <f>E$8*D5/100</f>
        <v>459.75</v>
      </c>
      <c r="F5" s="6">
        <f>F$8*D5/100</f>
        <v>775.25</v>
      </c>
      <c r="G5" s="5">
        <f>G$8*D5/100</f>
        <v>1456</v>
      </c>
      <c r="H5" s="14">
        <f>G5/2</f>
        <v>728</v>
      </c>
    </row>
    <row r="6" spans="1:8" ht="15.75">
      <c r="A6" s="3" t="s">
        <v>71</v>
      </c>
      <c r="D6" s="48">
        <v>25</v>
      </c>
      <c r="E6" s="6">
        <f>E$8*D6/100</f>
        <v>459.75</v>
      </c>
      <c r="F6" s="6">
        <f>F$8*D6/100</f>
        <v>775.25</v>
      </c>
      <c r="G6" s="5">
        <f>G$8*D6/100</f>
        <v>1456</v>
      </c>
      <c r="H6" s="14">
        <f>G6/2</f>
        <v>728</v>
      </c>
    </row>
    <row r="7" spans="1:8" ht="15.75">
      <c r="A7" s="3" t="s">
        <v>3</v>
      </c>
      <c r="B7" s="59" t="s">
        <v>82</v>
      </c>
      <c r="D7" s="48">
        <v>15</v>
      </c>
      <c r="E7" s="6">
        <f>E$8*D7/100</f>
        <v>275.85</v>
      </c>
      <c r="F7" s="6">
        <f>F$8*D7/100</f>
        <v>465.15</v>
      </c>
      <c r="G7" s="5">
        <f>G$8*D7/100</f>
        <v>873.6</v>
      </c>
      <c r="H7" s="14">
        <f>G7/2</f>
        <v>436.8</v>
      </c>
    </row>
    <row r="8" spans="1:8" ht="15.75">
      <c r="A8" s="3" t="s">
        <v>5</v>
      </c>
      <c r="C8" s="59">
        <v>20</v>
      </c>
      <c r="D8" s="48"/>
      <c r="E8" s="5">
        <v>1839</v>
      </c>
      <c r="F8" s="5">
        <v>3101</v>
      </c>
      <c r="G8" s="5">
        <v>5824</v>
      </c>
      <c r="H8" s="14">
        <f>G8/2</f>
        <v>2912</v>
      </c>
    </row>
    <row r="9" spans="1:8" ht="15.75">
      <c r="A9" s="55" t="s">
        <v>37</v>
      </c>
      <c r="D9" s="49"/>
      <c r="E9" s="44"/>
      <c r="F9" s="14"/>
      <c r="G9" s="14"/>
      <c r="H9" s="14"/>
    </row>
    <row r="10" spans="1:8" ht="15.75">
      <c r="A10" s="3" t="s">
        <v>70</v>
      </c>
      <c r="D10" s="48">
        <v>25</v>
      </c>
      <c r="E10" s="6">
        <f>E$13*D10/100</f>
        <v>427.5</v>
      </c>
      <c r="F10" s="6">
        <f>F$13*D10/100</f>
        <v>683.75</v>
      </c>
      <c r="G10" s="5">
        <f>G$13*D10/100</f>
        <v>1284</v>
      </c>
      <c r="H10" s="14">
        <f>G10/2</f>
        <v>642</v>
      </c>
    </row>
    <row r="11" spans="1:8" ht="15.75">
      <c r="A11" s="3" t="s">
        <v>71</v>
      </c>
      <c r="D11" s="48">
        <v>25</v>
      </c>
      <c r="E11" s="6">
        <f>E$13*D11/100</f>
        <v>427.5</v>
      </c>
      <c r="F11" s="6">
        <f>F$13*D11/100</f>
        <v>683.75</v>
      </c>
      <c r="G11" s="5">
        <f>G$13*D11/100</f>
        <v>1284</v>
      </c>
      <c r="H11" s="14">
        <f>G11/2</f>
        <v>642</v>
      </c>
    </row>
    <row r="12" spans="1:8" ht="15.75">
      <c r="A12" s="3" t="s">
        <v>3</v>
      </c>
      <c r="B12" s="59" t="s">
        <v>81</v>
      </c>
      <c r="D12" s="48">
        <v>15</v>
      </c>
      <c r="E12" s="6">
        <f>E$13*D12/100</f>
        <v>256.5</v>
      </c>
      <c r="F12" s="6">
        <f>F$13*D12/100</f>
        <v>410.25</v>
      </c>
      <c r="G12" s="5">
        <f>G$13*D12/100</f>
        <v>770.4</v>
      </c>
      <c r="H12" s="14">
        <f>G12/2</f>
        <v>385.2</v>
      </c>
    </row>
    <row r="13" spans="1:8" ht="15.75">
      <c r="A13" s="3" t="s">
        <v>5</v>
      </c>
      <c r="C13" s="59">
        <v>18</v>
      </c>
      <c r="D13" s="48"/>
      <c r="E13" s="5">
        <v>1710</v>
      </c>
      <c r="F13" s="5">
        <v>2735</v>
      </c>
      <c r="G13" s="5">
        <v>5136</v>
      </c>
      <c r="H13" s="14">
        <f>G13/2</f>
        <v>2568</v>
      </c>
    </row>
    <row r="14" spans="1:8" ht="15.75">
      <c r="A14" s="2" t="s">
        <v>68</v>
      </c>
      <c r="D14" s="48"/>
      <c r="E14" s="5"/>
      <c r="F14" s="5"/>
      <c r="G14" s="5"/>
      <c r="H14" s="14"/>
    </row>
    <row r="15" spans="1:8" ht="15.75">
      <c r="A15" s="3" t="s">
        <v>72</v>
      </c>
      <c r="D15" s="48">
        <v>33</v>
      </c>
      <c r="E15" s="6">
        <f>E$19*D15/100</f>
        <v>606.87</v>
      </c>
      <c r="F15" s="6">
        <f>F$19*D15/100</f>
        <v>1023.33</v>
      </c>
      <c r="G15" s="5">
        <f>G$19*D15/100</f>
        <v>1921.92</v>
      </c>
      <c r="H15" s="14">
        <f aca="true" t="shared" si="0" ref="H15:H25">G15/2</f>
        <v>960.96</v>
      </c>
    </row>
    <row r="16" spans="1:8" ht="15.75">
      <c r="A16" s="3" t="s">
        <v>70</v>
      </c>
      <c r="D16" s="48">
        <v>25</v>
      </c>
      <c r="E16" s="6">
        <f>E$19*D16/100</f>
        <v>459.75</v>
      </c>
      <c r="F16" s="6">
        <f>F$19*D16/100</f>
        <v>775.25</v>
      </c>
      <c r="G16" s="5">
        <f>G$19*D16/100</f>
        <v>1456</v>
      </c>
      <c r="H16" s="14">
        <f t="shared" si="0"/>
        <v>728</v>
      </c>
    </row>
    <row r="17" spans="1:8" ht="15.75">
      <c r="A17" s="3" t="s">
        <v>71</v>
      </c>
      <c r="D17" s="48">
        <v>25</v>
      </c>
      <c r="E17" s="6">
        <f>E$19*D17/100</f>
        <v>459.75</v>
      </c>
      <c r="F17" s="6">
        <f>F$19*D17/100</f>
        <v>775.25</v>
      </c>
      <c r="G17" s="5">
        <f>G$19*D17/100</f>
        <v>1456</v>
      </c>
      <c r="H17" s="14">
        <f t="shared" si="0"/>
        <v>728</v>
      </c>
    </row>
    <row r="18" spans="1:8" ht="15.75">
      <c r="A18" s="3" t="s">
        <v>3</v>
      </c>
      <c r="B18" s="59" t="s">
        <v>82</v>
      </c>
      <c r="D18" s="48">
        <v>15</v>
      </c>
      <c r="E18" s="6">
        <v>1758</v>
      </c>
      <c r="F18" s="6">
        <v>3133</v>
      </c>
      <c r="G18" s="5">
        <f>G$19*D18/100</f>
        <v>873.6</v>
      </c>
      <c r="H18" s="14">
        <f t="shared" si="0"/>
        <v>436.8</v>
      </c>
    </row>
    <row r="19" spans="1:8" ht="15.75">
      <c r="A19" s="3" t="s">
        <v>5</v>
      </c>
      <c r="C19" s="59">
        <v>20</v>
      </c>
      <c r="D19" s="48"/>
      <c r="E19" s="5">
        <v>1839</v>
      </c>
      <c r="F19" s="5">
        <v>3101</v>
      </c>
      <c r="G19" s="5">
        <v>5824</v>
      </c>
      <c r="H19" s="14">
        <f t="shared" si="0"/>
        <v>2912</v>
      </c>
    </row>
    <row r="20" spans="1:8" ht="15.75">
      <c r="A20" s="2" t="s">
        <v>69</v>
      </c>
      <c r="D20" s="48"/>
      <c r="E20" s="5"/>
      <c r="F20" s="5"/>
      <c r="G20" s="5">
        <f>F20</f>
        <v>0</v>
      </c>
      <c r="H20" s="14">
        <f t="shared" si="0"/>
        <v>0</v>
      </c>
    </row>
    <row r="21" spans="1:8" ht="15.75">
      <c r="A21" s="3" t="s">
        <v>72</v>
      </c>
      <c r="D21" s="48">
        <v>33</v>
      </c>
      <c r="E21" s="6">
        <f>E$25*D21/100</f>
        <v>522.06</v>
      </c>
      <c r="F21" s="6">
        <f>F$25*D21/100</f>
        <v>961.62</v>
      </c>
      <c r="G21" s="5">
        <f>G$25*D21/100</f>
        <v>1805.76</v>
      </c>
      <c r="H21" s="14">
        <f t="shared" si="0"/>
        <v>902.88</v>
      </c>
    </row>
    <row r="22" spans="1:8" ht="15.75">
      <c r="A22" s="3" t="s">
        <v>70</v>
      </c>
      <c r="D22" s="48">
        <v>25</v>
      </c>
      <c r="E22" s="6">
        <f>E$25*D22/100</f>
        <v>395.5</v>
      </c>
      <c r="F22" s="6">
        <f>F$25*D22/100</f>
        <v>728.5</v>
      </c>
      <c r="G22" s="5">
        <f>G$25*D22/100</f>
        <v>1368</v>
      </c>
      <c r="H22" s="14">
        <f t="shared" si="0"/>
        <v>684</v>
      </c>
    </row>
    <row r="23" spans="1:8" ht="15.75">
      <c r="A23" s="3" t="s">
        <v>71</v>
      </c>
      <c r="D23" s="48">
        <v>25</v>
      </c>
      <c r="E23" s="6">
        <f>E$25*D23/100</f>
        <v>395.5</v>
      </c>
      <c r="F23" s="6">
        <f>F$25*D23/100</f>
        <v>728.5</v>
      </c>
      <c r="G23" s="5">
        <f>G$25*D23/100</f>
        <v>1368</v>
      </c>
      <c r="H23" s="14">
        <f t="shared" si="0"/>
        <v>684</v>
      </c>
    </row>
    <row r="24" spans="1:8" ht="15.75">
      <c r="A24" s="3" t="s">
        <v>3</v>
      </c>
      <c r="B24" s="59" t="s">
        <v>83</v>
      </c>
      <c r="D24" s="48">
        <v>15</v>
      </c>
      <c r="E24" s="6">
        <f>E$25*D24/100</f>
        <v>237.3</v>
      </c>
      <c r="F24" s="6">
        <f>F$25*D24/100</f>
        <v>437.1</v>
      </c>
      <c r="G24" s="5">
        <f>G$25*D24/100</f>
        <v>820.8</v>
      </c>
      <c r="H24" s="14">
        <f t="shared" si="0"/>
        <v>410.4</v>
      </c>
    </row>
    <row r="25" spans="1:8" ht="15.75">
      <c r="A25" s="3" t="s">
        <v>5</v>
      </c>
      <c r="C25" s="59">
        <v>19</v>
      </c>
      <c r="D25" s="48"/>
      <c r="E25" s="5">
        <v>1582</v>
      </c>
      <c r="F25" s="5">
        <v>2914</v>
      </c>
      <c r="G25" s="5">
        <v>5472</v>
      </c>
      <c r="H25" s="14">
        <f t="shared" si="0"/>
        <v>2736</v>
      </c>
    </row>
    <row r="26" spans="1:8" ht="15.75">
      <c r="A26" s="2" t="s">
        <v>73</v>
      </c>
      <c r="D26" s="48"/>
      <c r="E26" s="5"/>
      <c r="F26" s="5"/>
      <c r="G26" s="5"/>
      <c r="H26" s="14"/>
    </row>
    <row r="27" spans="1:8" ht="15.75">
      <c r="A27" s="3" t="s">
        <v>71</v>
      </c>
      <c r="D27" s="48">
        <v>25</v>
      </c>
      <c r="E27" s="6">
        <f>E$29*D27/100</f>
        <v>370.75</v>
      </c>
      <c r="F27" s="6">
        <f>F$29*D27/100</f>
        <v>639</v>
      </c>
      <c r="G27" s="5">
        <f>G$29*D27/100</f>
        <v>1200</v>
      </c>
      <c r="H27" s="14">
        <f>G27/2</f>
        <v>600</v>
      </c>
    </row>
    <row r="28" spans="1:8" ht="15.75">
      <c r="A28" s="3" t="s">
        <v>3</v>
      </c>
      <c r="B28" s="59" t="s">
        <v>84</v>
      </c>
      <c r="D28" s="48">
        <v>15</v>
      </c>
      <c r="E28" s="6">
        <f>E$29*D28/100</f>
        <v>222.45</v>
      </c>
      <c r="F28" s="6">
        <f>F$29*D28/100</f>
        <v>383.4</v>
      </c>
      <c r="G28" s="5">
        <f>G$29*D28/100</f>
        <v>720</v>
      </c>
      <c r="H28" s="14">
        <f>G28/2</f>
        <v>360</v>
      </c>
    </row>
    <row r="29" spans="1:8" ht="15.75">
      <c r="A29" s="3" t="s">
        <v>5</v>
      </c>
      <c r="C29" s="59">
        <v>17</v>
      </c>
      <c r="D29" s="48"/>
      <c r="E29" s="5">
        <v>1483</v>
      </c>
      <c r="F29" s="5">
        <v>2556</v>
      </c>
      <c r="G29" s="5">
        <v>4800</v>
      </c>
      <c r="H29" s="14">
        <f>G29/2</f>
        <v>2400</v>
      </c>
    </row>
    <row r="30" spans="1:8" ht="15.75">
      <c r="A30" s="2" t="s">
        <v>74</v>
      </c>
      <c r="D30" s="48"/>
      <c r="E30" s="5"/>
      <c r="F30" s="5"/>
      <c r="G30" s="5"/>
      <c r="H30" s="14"/>
    </row>
    <row r="31" spans="1:8" ht="15.75">
      <c r="A31" s="3" t="s">
        <v>71</v>
      </c>
      <c r="D31" s="48">
        <v>25</v>
      </c>
      <c r="E31" s="6">
        <f>E$33*D31/100</f>
        <v>325</v>
      </c>
      <c r="F31" s="6">
        <f>F$33*D31/100</f>
        <v>549.5</v>
      </c>
      <c r="G31" s="5">
        <f>G$33*D31/100</f>
        <v>1032</v>
      </c>
      <c r="H31" s="14">
        <f>G31/2</f>
        <v>516</v>
      </c>
    </row>
    <row r="32" spans="1:8" ht="15.75">
      <c r="A32" s="3" t="s">
        <v>3</v>
      </c>
      <c r="B32" s="60" t="s">
        <v>85</v>
      </c>
      <c r="C32" s="60"/>
      <c r="D32" s="48">
        <v>15</v>
      </c>
      <c r="E32" s="6">
        <f>E$33*D32/100</f>
        <v>195</v>
      </c>
      <c r="F32" s="6">
        <f>F$33*D32/100</f>
        <v>329.7</v>
      </c>
      <c r="G32" s="5">
        <f>G$33*D32/100</f>
        <v>619.2</v>
      </c>
      <c r="H32" s="14">
        <f>G32/2</f>
        <v>309.6</v>
      </c>
    </row>
    <row r="33" spans="1:8" ht="15.75">
      <c r="A33" s="3" t="s">
        <v>5</v>
      </c>
      <c r="C33" s="59">
        <v>15</v>
      </c>
      <c r="D33" s="48"/>
      <c r="E33" s="5">
        <v>1300</v>
      </c>
      <c r="F33" s="5">
        <v>2198</v>
      </c>
      <c r="G33" s="5">
        <v>4128</v>
      </c>
      <c r="H33" s="14">
        <f>G33/2</f>
        <v>2064</v>
      </c>
    </row>
    <row r="34" spans="1:8" ht="15.75">
      <c r="A34" s="2" t="s">
        <v>75</v>
      </c>
      <c r="D34" s="48"/>
      <c r="E34" s="5"/>
      <c r="F34" s="5"/>
      <c r="G34" s="5"/>
      <c r="H34" s="14"/>
    </row>
    <row r="35" spans="1:8" ht="15.75">
      <c r="A35" s="3" t="s">
        <v>71</v>
      </c>
      <c r="D35" s="48">
        <v>25</v>
      </c>
      <c r="E35" s="6">
        <f>E$37*D35/100</f>
        <v>279</v>
      </c>
      <c r="F35" s="6">
        <f>F$37*D35/100</f>
        <v>483.5</v>
      </c>
      <c r="G35" s="5">
        <f>G$37*D35/100</f>
        <v>908</v>
      </c>
      <c r="H35" s="14">
        <f>G35/2</f>
        <v>454</v>
      </c>
    </row>
    <row r="36" spans="1:8" ht="15.75">
      <c r="A36" s="3" t="s">
        <v>3</v>
      </c>
      <c r="B36" s="60" t="s">
        <v>86</v>
      </c>
      <c r="C36" s="60"/>
      <c r="D36" s="48">
        <v>15</v>
      </c>
      <c r="E36" s="6">
        <f>E$37*D36/100</f>
        <v>167.4</v>
      </c>
      <c r="F36" s="6">
        <f>F$37*D36/100</f>
        <v>290.1</v>
      </c>
      <c r="G36" s="5">
        <f>G$37*D36/100</f>
        <v>544.8</v>
      </c>
      <c r="H36" s="14">
        <f>G36/2</f>
        <v>272.4</v>
      </c>
    </row>
    <row r="37" spans="1:8" ht="15.75">
      <c r="A37" s="3" t="s">
        <v>5</v>
      </c>
      <c r="C37" s="59">
        <v>13</v>
      </c>
      <c r="D37" s="48"/>
      <c r="E37" s="5">
        <v>1116</v>
      </c>
      <c r="F37" s="5">
        <v>1934</v>
      </c>
      <c r="G37" s="5">
        <v>3632</v>
      </c>
      <c r="H37" s="14">
        <f>G37/2</f>
        <v>1816</v>
      </c>
    </row>
    <row r="38" spans="1:8" ht="15.75" customHeight="1">
      <c r="A38" s="56" t="s">
        <v>11</v>
      </c>
      <c r="D38" s="49"/>
      <c r="E38" s="51"/>
      <c r="F38" s="51"/>
      <c r="G38" s="51"/>
      <c r="H38" s="14"/>
    </row>
    <row r="39" spans="1:8" ht="15.75">
      <c r="A39" s="2" t="s">
        <v>36</v>
      </c>
      <c r="B39" s="60" t="s">
        <v>87</v>
      </c>
      <c r="C39" s="59">
        <v>14</v>
      </c>
      <c r="D39" s="48"/>
      <c r="E39" s="5">
        <v>1060</v>
      </c>
      <c r="F39" s="5">
        <v>2062</v>
      </c>
      <c r="G39" s="5">
        <v>3872</v>
      </c>
      <c r="H39" s="14">
        <f>G39/2</f>
        <v>1936</v>
      </c>
    </row>
    <row r="40" spans="1:8" ht="15.75">
      <c r="A40" s="2" t="s">
        <v>56</v>
      </c>
      <c r="B40" s="60" t="s">
        <v>88</v>
      </c>
      <c r="C40" s="59">
        <v>13</v>
      </c>
      <c r="D40" s="48"/>
      <c r="E40" s="5">
        <v>1300</v>
      </c>
      <c r="F40" s="5">
        <v>1934</v>
      </c>
      <c r="G40" s="5">
        <v>3632</v>
      </c>
      <c r="H40" s="14">
        <f>G40/2</f>
        <v>1816</v>
      </c>
    </row>
    <row r="41" spans="1:8" ht="15.75">
      <c r="A41" s="3" t="s">
        <v>14</v>
      </c>
      <c r="B41" s="60" t="s">
        <v>89</v>
      </c>
      <c r="C41" s="59">
        <v>12</v>
      </c>
      <c r="D41" s="48"/>
      <c r="E41" s="5">
        <v>1208</v>
      </c>
      <c r="F41" s="5">
        <v>1806</v>
      </c>
      <c r="G41" s="5">
        <v>3392</v>
      </c>
      <c r="H41" s="14">
        <f>G41/2</f>
        <v>1696</v>
      </c>
    </row>
    <row r="42" spans="1:8" ht="15.75">
      <c r="A42" s="3" t="s">
        <v>15</v>
      </c>
      <c r="B42" s="60" t="s">
        <v>90</v>
      </c>
      <c r="C42" s="59">
        <v>11</v>
      </c>
      <c r="D42" s="48"/>
      <c r="E42" s="5">
        <v>1005</v>
      </c>
      <c r="F42" s="5">
        <v>1678</v>
      </c>
      <c r="G42" s="5">
        <v>3152</v>
      </c>
      <c r="H42" s="14">
        <f>G42/2</f>
        <v>1576</v>
      </c>
    </row>
    <row r="43" spans="1:8" ht="15.75">
      <c r="A43" s="2" t="s">
        <v>16</v>
      </c>
      <c r="B43" s="60" t="s">
        <v>91</v>
      </c>
      <c r="C43" s="59">
        <v>12</v>
      </c>
      <c r="D43" s="48"/>
      <c r="E43" s="5"/>
      <c r="F43" s="5">
        <v>1806</v>
      </c>
      <c r="G43" s="5">
        <v>3392</v>
      </c>
      <c r="H43" s="14">
        <f>G43/2</f>
        <v>1696</v>
      </c>
    </row>
    <row r="44" spans="1:8" ht="15.75">
      <c r="A44" s="2" t="s">
        <v>17</v>
      </c>
      <c r="D44" s="48"/>
      <c r="E44" s="5"/>
      <c r="F44" s="5"/>
      <c r="G44" s="5"/>
      <c r="H44" s="14"/>
    </row>
    <row r="45" spans="1:8" ht="15.75">
      <c r="A45" s="3" t="s">
        <v>13</v>
      </c>
      <c r="B45" s="60" t="s">
        <v>92</v>
      </c>
      <c r="C45" s="59">
        <v>10</v>
      </c>
      <c r="D45" s="48"/>
      <c r="E45" s="5">
        <v>1060</v>
      </c>
      <c r="F45" s="5">
        <v>1551</v>
      </c>
      <c r="G45" s="5">
        <v>2912</v>
      </c>
      <c r="H45" s="14">
        <f>G45/2</f>
        <v>1456</v>
      </c>
    </row>
    <row r="46" spans="1:8" ht="15.75">
      <c r="A46" s="3" t="s">
        <v>14</v>
      </c>
      <c r="B46" s="60" t="s">
        <v>93</v>
      </c>
      <c r="C46" s="59">
        <v>9</v>
      </c>
      <c r="D46" s="48"/>
      <c r="E46" s="5">
        <v>1005</v>
      </c>
      <c r="F46" s="5">
        <v>1474</v>
      </c>
      <c r="G46" s="5">
        <v>2768</v>
      </c>
      <c r="H46" s="14">
        <f>G46/2</f>
        <v>1384</v>
      </c>
    </row>
    <row r="47" spans="1:8" ht="15.75">
      <c r="A47" s="3" t="s">
        <v>15</v>
      </c>
      <c r="B47" s="60" t="s">
        <v>94</v>
      </c>
      <c r="C47" s="59">
        <v>8</v>
      </c>
      <c r="D47" s="48"/>
      <c r="E47" s="5">
        <v>944</v>
      </c>
      <c r="F47" s="5">
        <v>1397</v>
      </c>
      <c r="G47" s="5">
        <v>2624</v>
      </c>
      <c r="H47" s="14">
        <f>G47/2</f>
        <v>1312</v>
      </c>
    </row>
    <row r="48" spans="1:8" ht="21" customHeight="1">
      <c r="A48" s="56" t="s">
        <v>18</v>
      </c>
      <c r="D48" s="49"/>
      <c r="E48" s="51"/>
      <c r="F48" s="51"/>
      <c r="G48" s="51"/>
      <c r="H48" s="14"/>
    </row>
    <row r="49" spans="1:8" ht="15.75">
      <c r="A49" s="2" t="s">
        <v>36</v>
      </c>
      <c r="B49" s="59">
        <v>10</v>
      </c>
      <c r="C49" s="59">
        <v>10</v>
      </c>
      <c r="D49" s="48"/>
      <c r="E49" s="5"/>
      <c r="F49" s="5">
        <v>1551</v>
      </c>
      <c r="G49" s="5">
        <v>2912</v>
      </c>
      <c r="H49" s="14">
        <v>727.5</v>
      </c>
    </row>
    <row r="50" spans="1:8" ht="15.75">
      <c r="A50" s="2" t="s">
        <v>57</v>
      </c>
      <c r="B50" s="59">
        <v>9</v>
      </c>
      <c r="C50" s="59">
        <v>9</v>
      </c>
      <c r="D50" s="48"/>
      <c r="E50" s="5"/>
      <c r="F50" s="5">
        <v>1474</v>
      </c>
      <c r="G50" s="5">
        <v>2768</v>
      </c>
      <c r="H50" s="14">
        <f aca="true" t="shared" si="1" ref="H50:H57">G50/2</f>
        <v>1384</v>
      </c>
    </row>
    <row r="51" spans="1:8" ht="15.75">
      <c r="A51" s="3" t="s">
        <v>14</v>
      </c>
      <c r="B51" s="59">
        <v>8</v>
      </c>
      <c r="C51" s="59">
        <v>8</v>
      </c>
      <c r="D51" s="48"/>
      <c r="E51" s="5"/>
      <c r="F51" s="5">
        <v>1397</v>
      </c>
      <c r="G51" s="5">
        <v>2624</v>
      </c>
      <c r="H51" s="14">
        <f t="shared" si="1"/>
        <v>1312</v>
      </c>
    </row>
    <row r="52" spans="1:9" ht="15.75">
      <c r="A52" s="3" t="s">
        <v>19</v>
      </c>
      <c r="B52" s="59">
        <v>7</v>
      </c>
      <c r="C52" s="59">
        <v>7</v>
      </c>
      <c r="D52" s="48"/>
      <c r="E52" s="78"/>
      <c r="F52" s="78">
        <v>1312</v>
      </c>
      <c r="G52" s="78">
        <v>2464</v>
      </c>
      <c r="H52" s="14">
        <f t="shared" si="1"/>
        <v>1232</v>
      </c>
      <c r="I52" s="77"/>
    </row>
    <row r="53" spans="1:9" ht="15.75">
      <c r="A53" s="2" t="s">
        <v>20</v>
      </c>
      <c r="B53" s="59">
        <v>6</v>
      </c>
      <c r="C53" s="59">
        <v>6</v>
      </c>
      <c r="D53" s="48"/>
      <c r="E53" s="78"/>
      <c r="F53" s="78">
        <v>1235</v>
      </c>
      <c r="G53" s="78">
        <v>2320</v>
      </c>
      <c r="H53" s="14">
        <f t="shared" si="1"/>
        <v>1160</v>
      </c>
      <c r="I53" s="75"/>
    </row>
    <row r="54" spans="1:9" ht="15.75">
      <c r="A54" s="2" t="s">
        <v>21</v>
      </c>
      <c r="B54" s="59">
        <v>5</v>
      </c>
      <c r="C54" s="59">
        <v>5</v>
      </c>
      <c r="D54" s="48"/>
      <c r="E54" s="78"/>
      <c r="F54" s="78">
        <v>1159</v>
      </c>
      <c r="G54" s="78">
        <v>2176</v>
      </c>
      <c r="H54" s="14">
        <f t="shared" si="1"/>
        <v>1088</v>
      </c>
      <c r="I54" s="75"/>
    </row>
    <row r="55" spans="1:9" ht="15.75">
      <c r="A55" s="2" t="s">
        <v>22</v>
      </c>
      <c r="B55" s="60" t="s">
        <v>95</v>
      </c>
      <c r="C55" s="59">
        <v>5</v>
      </c>
      <c r="D55" s="48"/>
      <c r="E55" s="78">
        <v>1008</v>
      </c>
      <c r="F55" s="78">
        <v>1159</v>
      </c>
      <c r="G55" s="78">
        <v>2176</v>
      </c>
      <c r="H55" s="14">
        <f t="shared" si="1"/>
        <v>1088</v>
      </c>
      <c r="I55" s="75"/>
    </row>
    <row r="56" spans="1:8" ht="15.75">
      <c r="A56" s="2" t="s">
        <v>23</v>
      </c>
      <c r="B56" s="59">
        <v>9</v>
      </c>
      <c r="C56" s="59">
        <v>9</v>
      </c>
      <c r="D56" s="48"/>
      <c r="E56" s="5"/>
      <c r="F56" s="5">
        <v>1474</v>
      </c>
      <c r="G56" s="5">
        <v>2768</v>
      </c>
      <c r="H56" s="14">
        <f t="shared" si="1"/>
        <v>1384</v>
      </c>
    </row>
    <row r="57" spans="1:8" ht="15.75">
      <c r="A57" s="2" t="s">
        <v>24</v>
      </c>
      <c r="B57" s="59">
        <v>8</v>
      </c>
      <c r="C57" s="59">
        <v>8</v>
      </c>
      <c r="D57" s="45"/>
      <c r="E57" s="5"/>
      <c r="F57" s="5">
        <v>1397</v>
      </c>
      <c r="G57" s="5">
        <v>2624</v>
      </c>
      <c r="H57" s="5">
        <f t="shared" si="1"/>
        <v>1312</v>
      </c>
    </row>
    <row r="58" spans="2:23" ht="15.75">
      <c r="B58" s="61"/>
      <c r="C58" s="61"/>
      <c r="D58" s="62"/>
      <c r="E58" s="63"/>
      <c r="F58" s="63"/>
      <c r="G58" s="63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</row>
    <row r="59" spans="1:23" ht="15.75">
      <c r="A59" s="1" t="s">
        <v>27</v>
      </c>
      <c r="B59" s="61"/>
      <c r="C59" s="61"/>
      <c r="D59" s="62"/>
      <c r="E59" s="63"/>
      <c r="F59" s="63"/>
      <c r="G59" s="63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</row>
    <row r="60" spans="2:23" ht="15.75">
      <c r="B60" s="61"/>
      <c r="C60" s="61"/>
      <c r="D60" s="62"/>
      <c r="E60" s="63"/>
      <c r="F60" s="63"/>
      <c r="G60" s="63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</row>
    <row r="61" spans="1:23" ht="15.75" customHeight="1">
      <c r="A61" s="1" t="s">
        <v>158</v>
      </c>
      <c r="B61" s="61"/>
      <c r="C61" s="61"/>
      <c r="D61" s="62"/>
      <c r="E61" s="63"/>
      <c r="F61" s="63"/>
      <c r="G61" s="63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</row>
    <row r="62" spans="1:23" ht="15.75">
      <c r="A62" s="1" t="s">
        <v>162</v>
      </c>
      <c r="B62" s="61"/>
      <c r="C62" s="61"/>
      <c r="D62" s="62"/>
      <c r="E62" s="63"/>
      <c r="F62" s="63"/>
      <c r="G62" s="63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</row>
    <row r="63" spans="2:23" ht="15.75" customHeight="1">
      <c r="B63" s="61"/>
      <c r="C63" s="61"/>
      <c r="D63" s="62"/>
      <c r="E63" s="63"/>
      <c r="F63" s="63"/>
      <c r="G63" s="63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</row>
    <row r="64" spans="2:23" ht="15.75">
      <c r="B64" s="61"/>
      <c r="C64" s="61"/>
      <c r="D64" s="62"/>
      <c r="E64" s="63"/>
      <c r="F64" s="63"/>
      <c r="G64" s="63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</row>
    <row r="65" spans="2:23" ht="15.75" customHeight="1">
      <c r="B65" s="61"/>
      <c r="C65" s="61"/>
      <c r="D65" s="62"/>
      <c r="E65" s="63"/>
      <c r="F65" s="63"/>
      <c r="G65" s="63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</row>
    <row r="66" spans="2:23" ht="15.75">
      <c r="B66" s="61"/>
      <c r="C66" s="61"/>
      <c r="D66" s="62"/>
      <c r="E66" s="63"/>
      <c r="F66" s="63"/>
      <c r="G66" s="63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</row>
    <row r="67" spans="2:23" ht="15.75">
      <c r="B67" s="61"/>
      <c r="C67" s="61"/>
      <c r="D67" s="62"/>
      <c r="E67" s="63"/>
      <c r="F67" s="63"/>
      <c r="G67" s="63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</row>
    <row r="68" spans="2:23" ht="15.75">
      <c r="B68" s="61"/>
      <c r="C68" s="61"/>
      <c r="D68" s="62"/>
      <c r="E68" s="63"/>
      <c r="F68" s="63"/>
      <c r="G68" s="6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</row>
    <row r="69" spans="2:23" ht="15.75">
      <c r="B69" s="61"/>
      <c r="C69" s="61"/>
      <c r="D69" s="62"/>
      <c r="E69" s="63"/>
      <c r="F69" s="63"/>
      <c r="G69" s="63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</row>
    <row r="70" spans="2:23" ht="15.75">
      <c r="B70" s="61"/>
      <c r="C70" s="61"/>
      <c r="D70" s="62"/>
      <c r="E70" s="64"/>
      <c r="F70" s="63"/>
      <c r="G70" s="63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</row>
    <row r="71" spans="2:23" ht="15.75">
      <c r="B71" s="61"/>
      <c r="C71" s="61"/>
      <c r="D71" s="62"/>
      <c r="E71" s="64"/>
      <c r="F71" s="63"/>
      <c r="G71" s="63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</row>
    <row r="72" spans="2:23" ht="15.75">
      <c r="B72" s="61"/>
      <c r="C72" s="61"/>
      <c r="D72" s="62"/>
      <c r="E72" s="64"/>
      <c r="F72" s="63"/>
      <c r="G72" s="63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</row>
    <row r="73" spans="2:23" ht="15.75">
      <c r="B73" s="61"/>
      <c r="C73" s="61"/>
      <c r="D73" s="62"/>
      <c r="E73" s="64"/>
      <c r="F73" s="63"/>
      <c r="G73" s="63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</row>
    <row r="74" spans="2:23" ht="15.75">
      <c r="B74" s="61"/>
      <c r="C74" s="61"/>
      <c r="D74" s="62"/>
      <c r="E74" s="64"/>
      <c r="F74" s="63"/>
      <c r="G74" s="63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</row>
    <row r="75" spans="2:23" ht="15.75">
      <c r="B75" s="61"/>
      <c r="C75" s="61"/>
      <c r="D75" s="62"/>
      <c r="E75" s="64"/>
      <c r="F75" s="63"/>
      <c r="G75" s="63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</row>
    <row r="76" spans="2:23" ht="15.75">
      <c r="B76" s="61"/>
      <c r="C76" s="61"/>
      <c r="D76" s="62"/>
      <c r="E76" s="64"/>
      <c r="F76" s="63"/>
      <c r="G76" s="63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</row>
    <row r="77" spans="2:23" ht="15.75">
      <c r="B77" s="61"/>
      <c r="C77" s="61"/>
      <c r="D77" s="62"/>
      <c r="E77" s="64"/>
      <c r="F77" s="63"/>
      <c r="G77" s="63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</row>
    <row r="78" spans="2:23" ht="15.75">
      <c r="B78" s="61"/>
      <c r="C78" s="61"/>
      <c r="D78" s="62"/>
      <c r="E78" s="64"/>
      <c r="F78" s="63"/>
      <c r="G78" s="63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</row>
  </sheetData>
  <sheetProtection/>
  <mergeCells count="5">
    <mergeCell ref="A1:A3"/>
    <mergeCell ref="B1:C1"/>
    <mergeCell ref="D1:D2"/>
    <mergeCell ref="E1:H1"/>
    <mergeCell ref="E2:F2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PageLayoutView="0" workbookViewId="0" topLeftCell="A27">
      <selection activeCell="A38" sqref="A38:D38"/>
    </sheetView>
  </sheetViews>
  <sheetFormatPr defaultColWidth="8.796875" defaultRowHeight="15"/>
  <cols>
    <col min="1" max="1" width="30.59765625" style="1" customWidth="1"/>
    <col min="2" max="2" width="5.69921875" style="1" bestFit="1" customWidth="1"/>
    <col min="3" max="3" width="5.19921875" style="1" bestFit="1" customWidth="1"/>
    <col min="4" max="4" width="11.3984375" style="6" bestFit="1" customWidth="1"/>
    <col min="5" max="5" width="8.19921875" style="6" bestFit="1" customWidth="1"/>
    <col min="6" max="16384" width="9" style="1" customWidth="1"/>
  </cols>
  <sheetData>
    <row r="1" spans="1:4" ht="77.25" customHeight="1">
      <c r="A1" s="90" t="s">
        <v>0</v>
      </c>
      <c r="B1" s="90"/>
      <c r="C1" s="90"/>
      <c r="D1" s="90"/>
    </row>
    <row r="3" spans="1:4" ht="66" customHeight="1">
      <c r="A3" s="79" t="s">
        <v>47</v>
      </c>
      <c r="B3" s="79"/>
      <c r="C3" s="79"/>
      <c r="D3" s="79"/>
    </row>
    <row r="4" spans="1:5" ht="64.5" customHeight="1">
      <c r="A4" s="80" t="s">
        <v>1</v>
      </c>
      <c r="B4" s="80" t="s">
        <v>46</v>
      </c>
      <c r="C4" s="80"/>
      <c r="D4" s="10" t="s">
        <v>48</v>
      </c>
      <c r="E4" s="13" t="s">
        <v>49</v>
      </c>
    </row>
    <row r="5" spans="1:5" ht="15.75">
      <c r="A5" s="80"/>
      <c r="B5" s="9" t="s">
        <v>9</v>
      </c>
      <c r="C5" s="9" t="s">
        <v>10</v>
      </c>
      <c r="D5" s="10"/>
      <c r="E5" s="14"/>
    </row>
    <row r="6" spans="1:5" ht="15.75">
      <c r="A6" s="11" t="s">
        <v>26</v>
      </c>
      <c r="B6" s="7"/>
      <c r="C6" s="7"/>
      <c r="D6" s="8"/>
      <c r="E6" s="14"/>
    </row>
    <row r="7" spans="1:5" ht="15.75">
      <c r="A7" s="3" t="s">
        <v>25</v>
      </c>
      <c r="B7" s="2">
        <v>328</v>
      </c>
      <c r="C7" s="2">
        <v>380</v>
      </c>
      <c r="D7" s="5">
        <v>380</v>
      </c>
      <c r="E7" s="14">
        <f>D7/2</f>
        <v>190</v>
      </c>
    </row>
    <row r="8" spans="1:5" ht="15.75">
      <c r="A8" s="3" t="s">
        <v>3</v>
      </c>
      <c r="B8" s="2">
        <v>322</v>
      </c>
      <c r="C8" s="2">
        <v>357</v>
      </c>
      <c r="D8" s="5">
        <v>357</v>
      </c>
      <c r="E8" s="14">
        <f>D8/2</f>
        <v>178.5</v>
      </c>
    </row>
    <row r="9" spans="1:5" ht="15.75">
      <c r="A9" s="3" t="s">
        <v>5</v>
      </c>
      <c r="B9" s="2">
        <v>282</v>
      </c>
      <c r="C9" s="2">
        <v>305</v>
      </c>
      <c r="D9" s="5">
        <v>305</v>
      </c>
      <c r="E9" s="14">
        <f>D9/2</f>
        <v>152.5</v>
      </c>
    </row>
    <row r="10" spans="1:5" ht="15.75">
      <c r="A10" s="81" t="s">
        <v>37</v>
      </c>
      <c r="B10" s="82"/>
      <c r="C10" s="82"/>
      <c r="D10" s="5"/>
      <c r="E10" s="14"/>
    </row>
    <row r="11" spans="1:5" ht="15.75">
      <c r="A11" s="3" t="s">
        <v>25</v>
      </c>
      <c r="B11" s="2">
        <v>322</v>
      </c>
      <c r="C11" s="2">
        <v>345</v>
      </c>
      <c r="D11" s="5">
        <v>345</v>
      </c>
      <c r="E11" s="14">
        <f>D11/2</f>
        <v>172.5</v>
      </c>
    </row>
    <row r="12" spans="1:5" ht="15.75">
      <c r="A12" s="3" t="s">
        <v>3</v>
      </c>
      <c r="B12" s="2">
        <v>299</v>
      </c>
      <c r="C12" s="2">
        <v>322</v>
      </c>
      <c r="D12" s="5">
        <v>322</v>
      </c>
      <c r="E12" s="14">
        <f>D12/2</f>
        <v>161</v>
      </c>
    </row>
    <row r="13" spans="1:5" ht="15.75">
      <c r="A13" s="3" t="s">
        <v>5</v>
      </c>
      <c r="B13" s="2">
        <v>265</v>
      </c>
      <c r="C13" s="2">
        <v>288</v>
      </c>
      <c r="D13" s="5">
        <v>280</v>
      </c>
      <c r="E13" s="14">
        <f>D13/2</f>
        <v>140</v>
      </c>
    </row>
    <row r="14" spans="1:5" ht="15.75">
      <c r="A14" s="84" t="s">
        <v>38</v>
      </c>
      <c r="B14" s="82"/>
      <c r="C14" s="82"/>
      <c r="D14" s="82"/>
      <c r="E14" s="14"/>
    </row>
    <row r="15" spans="1:5" ht="15.75">
      <c r="A15" s="3" t="s">
        <v>25</v>
      </c>
      <c r="B15" s="2">
        <v>311</v>
      </c>
      <c r="C15" s="2">
        <v>334</v>
      </c>
      <c r="D15" s="5">
        <v>330</v>
      </c>
      <c r="E15" s="14">
        <f aca="true" t="shared" si="0" ref="E15:E26">D15/2</f>
        <v>165</v>
      </c>
    </row>
    <row r="16" spans="1:5" ht="15.75">
      <c r="A16" s="3" t="s">
        <v>3</v>
      </c>
      <c r="B16" s="2">
        <v>276</v>
      </c>
      <c r="C16" s="2">
        <v>311</v>
      </c>
      <c r="D16" s="5">
        <v>310</v>
      </c>
      <c r="E16" s="14">
        <f t="shared" si="0"/>
        <v>155</v>
      </c>
    </row>
    <row r="17" spans="1:5" ht="15.75">
      <c r="A17" s="3" t="s">
        <v>5</v>
      </c>
      <c r="B17" s="2">
        <v>242</v>
      </c>
      <c r="C17" s="2">
        <v>276</v>
      </c>
      <c r="D17" s="5">
        <v>270</v>
      </c>
      <c r="E17" s="14">
        <f t="shared" si="0"/>
        <v>135</v>
      </c>
    </row>
    <row r="18" spans="1:5" ht="15.75">
      <c r="A18" s="2" t="s">
        <v>2</v>
      </c>
      <c r="B18" s="2">
        <v>362</v>
      </c>
      <c r="C18" s="2">
        <v>374</v>
      </c>
      <c r="D18" s="5">
        <v>370</v>
      </c>
      <c r="E18" s="14">
        <f t="shared" si="0"/>
        <v>185</v>
      </c>
    </row>
    <row r="19" spans="1:5" ht="15.75">
      <c r="A19" s="2" t="s">
        <v>4</v>
      </c>
      <c r="B19" s="2">
        <v>345</v>
      </c>
      <c r="C19" s="2">
        <v>368</v>
      </c>
      <c r="D19" s="5">
        <v>360</v>
      </c>
      <c r="E19" s="14">
        <f t="shared" si="0"/>
        <v>180</v>
      </c>
    </row>
    <row r="20" spans="1:5" ht="15.75">
      <c r="A20" s="3" t="s">
        <v>3</v>
      </c>
      <c r="B20" s="2">
        <v>334</v>
      </c>
      <c r="C20" s="2">
        <v>345</v>
      </c>
      <c r="D20" s="5">
        <v>340</v>
      </c>
      <c r="E20" s="14">
        <f t="shared" si="0"/>
        <v>170</v>
      </c>
    </row>
    <row r="21" spans="1:5" ht="15.75">
      <c r="A21" s="2" t="s">
        <v>6</v>
      </c>
      <c r="B21" s="2">
        <v>299</v>
      </c>
      <c r="C21" s="2">
        <v>345</v>
      </c>
      <c r="D21" s="5">
        <v>320</v>
      </c>
      <c r="E21" s="14">
        <f t="shared" si="0"/>
        <v>160</v>
      </c>
    </row>
    <row r="22" spans="1:5" ht="15.75">
      <c r="A22" s="3" t="s">
        <v>5</v>
      </c>
      <c r="B22" s="2">
        <v>276</v>
      </c>
      <c r="C22" s="2">
        <v>299</v>
      </c>
      <c r="D22" s="5">
        <v>280</v>
      </c>
      <c r="E22" s="14">
        <f t="shared" si="0"/>
        <v>140</v>
      </c>
    </row>
    <row r="23" spans="1:5" ht="15.75">
      <c r="A23" s="2" t="s">
        <v>7</v>
      </c>
      <c r="B23" s="2">
        <v>265</v>
      </c>
      <c r="C23" s="2">
        <v>299</v>
      </c>
      <c r="D23" s="5">
        <v>280</v>
      </c>
      <c r="E23" s="14">
        <f t="shared" si="0"/>
        <v>140</v>
      </c>
    </row>
    <row r="24" spans="1:5" ht="15.75">
      <c r="A24" s="3" t="s">
        <v>5</v>
      </c>
      <c r="B24" s="2">
        <v>230</v>
      </c>
      <c r="C24" s="2">
        <v>265</v>
      </c>
      <c r="D24" s="5">
        <v>250</v>
      </c>
      <c r="E24" s="14">
        <f t="shared" si="0"/>
        <v>125</v>
      </c>
    </row>
    <row r="25" spans="1:5" ht="15.75">
      <c r="A25" s="2" t="s">
        <v>8</v>
      </c>
      <c r="B25" s="2">
        <v>230</v>
      </c>
      <c r="C25" s="2">
        <v>265</v>
      </c>
      <c r="D25" s="5">
        <v>240</v>
      </c>
      <c r="E25" s="14">
        <f t="shared" si="0"/>
        <v>120</v>
      </c>
    </row>
    <row r="26" spans="1:5" ht="15.75">
      <c r="A26" s="3" t="s">
        <v>5</v>
      </c>
      <c r="B26" s="2">
        <v>219</v>
      </c>
      <c r="C26" s="2">
        <v>230</v>
      </c>
      <c r="D26" s="5">
        <v>220</v>
      </c>
      <c r="E26" s="14">
        <f t="shared" si="0"/>
        <v>110</v>
      </c>
    </row>
    <row r="27" spans="1:5" ht="15.75">
      <c r="A27" s="85" t="s">
        <v>11</v>
      </c>
      <c r="B27" s="86"/>
      <c r="C27" s="86"/>
      <c r="D27" s="86"/>
      <c r="E27" s="14"/>
    </row>
    <row r="28" spans="1:5" ht="15.75">
      <c r="A28" s="2" t="s">
        <v>36</v>
      </c>
      <c r="B28" s="2">
        <v>184</v>
      </c>
      <c r="C28" s="2">
        <v>265</v>
      </c>
      <c r="D28" s="5">
        <v>240</v>
      </c>
      <c r="E28" s="14">
        <f>D28/2</f>
        <v>120</v>
      </c>
    </row>
    <row r="29" spans="1:5" ht="15.75">
      <c r="A29" s="2" t="s">
        <v>12</v>
      </c>
      <c r="B29" s="2"/>
      <c r="C29" s="2"/>
      <c r="D29" s="5"/>
      <c r="E29" s="14"/>
    </row>
    <row r="30" spans="1:5" ht="15.75">
      <c r="A30" s="3" t="s">
        <v>13</v>
      </c>
      <c r="B30" s="2">
        <v>224</v>
      </c>
      <c r="C30" s="2">
        <v>253</v>
      </c>
      <c r="D30" s="5">
        <v>230</v>
      </c>
      <c r="E30" s="14">
        <f>D30/2</f>
        <v>115</v>
      </c>
    </row>
    <row r="31" spans="1:5" ht="15.75">
      <c r="A31" s="3" t="s">
        <v>14</v>
      </c>
      <c r="B31" s="2">
        <v>201</v>
      </c>
      <c r="C31" s="2">
        <v>224</v>
      </c>
      <c r="D31" s="5">
        <v>210</v>
      </c>
      <c r="E31" s="14">
        <f>D31/2</f>
        <v>105</v>
      </c>
    </row>
    <row r="32" spans="1:5" ht="15.75">
      <c r="A32" s="3" t="s">
        <v>15</v>
      </c>
      <c r="B32" s="2">
        <v>178</v>
      </c>
      <c r="C32" s="2">
        <v>201</v>
      </c>
      <c r="D32" s="5">
        <v>190</v>
      </c>
      <c r="E32" s="14">
        <f>D32/2</f>
        <v>95</v>
      </c>
    </row>
    <row r="33" spans="1:5" ht="15.75">
      <c r="A33" s="2" t="s">
        <v>16</v>
      </c>
      <c r="B33" s="2"/>
      <c r="C33" s="2">
        <v>207</v>
      </c>
      <c r="D33" s="5">
        <v>207</v>
      </c>
      <c r="E33" s="14">
        <f>D33/2</f>
        <v>103.5</v>
      </c>
    </row>
    <row r="34" spans="1:5" ht="15.75">
      <c r="A34" s="2" t="s">
        <v>17</v>
      </c>
      <c r="B34" s="2"/>
      <c r="C34" s="2"/>
      <c r="D34" s="5"/>
      <c r="E34" s="14"/>
    </row>
    <row r="35" spans="1:5" ht="15.75">
      <c r="A35" s="3" t="s">
        <v>13</v>
      </c>
      <c r="B35" s="2">
        <v>173</v>
      </c>
      <c r="C35" s="2">
        <v>184</v>
      </c>
      <c r="D35" s="5">
        <v>180</v>
      </c>
      <c r="E35" s="14">
        <f>D35/2</f>
        <v>90</v>
      </c>
    </row>
    <row r="36" spans="1:5" ht="15.75">
      <c r="A36" s="3" t="s">
        <v>14</v>
      </c>
      <c r="B36" s="2">
        <v>167</v>
      </c>
      <c r="C36" s="2">
        <v>173</v>
      </c>
      <c r="D36" s="5">
        <v>170</v>
      </c>
      <c r="E36" s="14">
        <f>D36/2</f>
        <v>85</v>
      </c>
    </row>
    <row r="37" spans="1:5" ht="15.75">
      <c r="A37" s="3" t="s">
        <v>15</v>
      </c>
      <c r="B37" s="2">
        <v>161</v>
      </c>
      <c r="C37" s="2">
        <v>167</v>
      </c>
      <c r="D37" s="5">
        <v>165</v>
      </c>
      <c r="E37" s="14">
        <f>D37/2</f>
        <v>82.5</v>
      </c>
    </row>
    <row r="38" spans="1:5" ht="15.75">
      <c r="A38" s="85" t="s">
        <v>18</v>
      </c>
      <c r="B38" s="86"/>
      <c r="C38" s="86"/>
      <c r="D38" s="86"/>
      <c r="E38" s="14"/>
    </row>
    <row r="39" spans="1:5" ht="15.75">
      <c r="A39" s="2" t="s">
        <v>36</v>
      </c>
      <c r="B39" s="2"/>
      <c r="C39" s="2">
        <v>173</v>
      </c>
      <c r="D39" s="5">
        <v>173</v>
      </c>
      <c r="E39" s="14">
        <f>D39/2</f>
        <v>86.5</v>
      </c>
    </row>
    <row r="40" spans="1:5" ht="15.75">
      <c r="A40" s="2" t="s">
        <v>12</v>
      </c>
      <c r="B40" s="2"/>
      <c r="C40" s="2"/>
      <c r="D40" s="5"/>
      <c r="E40" s="14"/>
    </row>
    <row r="41" spans="1:5" ht="15.75">
      <c r="A41" s="3" t="s">
        <v>13</v>
      </c>
      <c r="B41" s="2"/>
      <c r="C41" s="2">
        <v>167</v>
      </c>
      <c r="D41" s="5">
        <v>167</v>
      </c>
      <c r="E41" s="14">
        <f>D41/2</f>
        <v>83.5</v>
      </c>
    </row>
    <row r="42" spans="1:5" ht="15.75">
      <c r="A42" s="3" t="s">
        <v>14</v>
      </c>
      <c r="B42" s="2"/>
      <c r="C42" s="2">
        <v>161</v>
      </c>
      <c r="D42" s="5">
        <v>161</v>
      </c>
      <c r="E42" s="14">
        <f>D42/2</f>
        <v>80.5</v>
      </c>
    </row>
    <row r="43" spans="1:5" ht="15.75">
      <c r="A43" s="3" t="s">
        <v>19</v>
      </c>
      <c r="B43" s="2"/>
      <c r="C43" s="2">
        <v>150</v>
      </c>
      <c r="D43" s="5">
        <v>150</v>
      </c>
      <c r="E43" s="14">
        <f>D43/2</f>
        <v>75</v>
      </c>
    </row>
    <row r="44" spans="1:5" ht="15.75">
      <c r="A44" s="2" t="s">
        <v>17</v>
      </c>
      <c r="B44" s="2"/>
      <c r="C44" s="2"/>
      <c r="D44" s="5"/>
      <c r="E44" s="14"/>
    </row>
    <row r="45" spans="1:5" ht="15.75">
      <c r="A45" s="3" t="s">
        <v>13</v>
      </c>
      <c r="B45" s="2"/>
      <c r="C45" s="2">
        <v>155</v>
      </c>
      <c r="D45" s="5">
        <v>155</v>
      </c>
      <c r="E45" s="14">
        <f aca="true" t="shared" si="1" ref="E45:E52">D45/2</f>
        <v>77.5</v>
      </c>
    </row>
    <row r="46" spans="1:5" ht="15.75">
      <c r="A46" s="3" t="s">
        <v>14</v>
      </c>
      <c r="B46" s="2"/>
      <c r="C46" s="2">
        <v>150</v>
      </c>
      <c r="D46" s="5">
        <v>150</v>
      </c>
      <c r="E46" s="14">
        <f t="shared" si="1"/>
        <v>75</v>
      </c>
    </row>
    <row r="47" spans="1:5" ht="15.75">
      <c r="A47" s="3" t="s">
        <v>19</v>
      </c>
      <c r="B47" s="2"/>
      <c r="C47" s="2">
        <v>138</v>
      </c>
      <c r="D47" s="5">
        <v>138</v>
      </c>
      <c r="E47" s="14">
        <f t="shared" si="1"/>
        <v>69</v>
      </c>
    </row>
    <row r="48" spans="1:5" ht="15.75">
      <c r="A48" s="2" t="s">
        <v>20</v>
      </c>
      <c r="B48" s="2"/>
      <c r="C48" s="2">
        <v>161</v>
      </c>
      <c r="D48" s="5">
        <v>161</v>
      </c>
      <c r="E48" s="14">
        <f t="shared" si="1"/>
        <v>80.5</v>
      </c>
    </row>
    <row r="49" spans="1:5" ht="15.75">
      <c r="A49" s="2" t="s">
        <v>21</v>
      </c>
      <c r="B49" s="2"/>
      <c r="C49" s="2">
        <v>144</v>
      </c>
      <c r="D49" s="5">
        <v>144</v>
      </c>
      <c r="E49" s="14">
        <f t="shared" si="1"/>
        <v>72</v>
      </c>
    </row>
    <row r="50" spans="1:5" ht="15.75">
      <c r="A50" s="2" t="s">
        <v>22</v>
      </c>
      <c r="B50" s="2">
        <v>138</v>
      </c>
      <c r="C50" s="2">
        <v>144</v>
      </c>
      <c r="D50" s="5">
        <v>140</v>
      </c>
      <c r="E50" s="14">
        <f t="shared" si="1"/>
        <v>70</v>
      </c>
    </row>
    <row r="51" spans="1:5" ht="15.75">
      <c r="A51" s="4" t="s">
        <v>23</v>
      </c>
      <c r="B51" s="2"/>
      <c r="C51" s="2">
        <v>167</v>
      </c>
      <c r="D51" s="5">
        <v>167</v>
      </c>
      <c r="E51" s="14">
        <f t="shared" si="1"/>
        <v>83.5</v>
      </c>
    </row>
    <row r="52" spans="1:5" ht="15.75">
      <c r="A52" s="4" t="s">
        <v>24</v>
      </c>
      <c r="B52" s="2"/>
      <c r="C52" s="2">
        <v>161</v>
      </c>
      <c r="D52" s="5">
        <v>161</v>
      </c>
      <c r="E52" s="14">
        <f t="shared" si="1"/>
        <v>80.5</v>
      </c>
    </row>
    <row r="54" spans="1:4" ht="15.75">
      <c r="A54" s="1" t="s">
        <v>27</v>
      </c>
      <c r="D54" s="12"/>
    </row>
    <row r="56" spans="1:4" ht="15.75">
      <c r="A56" s="1" t="s">
        <v>28</v>
      </c>
      <c r="C56" s="88" t="s">
        <v>32</v>
      </c>
      <c r="D56" s="88"/>
    </row>
    <row r="57" ht="15.75">
      <c r="A57" s="1" t="s">
        <v>29</v>
      </c>
    </row>
    <row r="58" spans="3:4" ht="15.75">
      <c r="C58" s="88" t="s">
        <v>31</v>
      </c>
      <c r="D58" s="88"/>
    </row>
    <row r="60" spans="3:4" ht="15.75">
      <c r="C60" s="88" t="s">
        <v>44</v>
      </c>
      <c r="D60" s="88"/>
    </row>
  </sheetData>
  <sheetProtection/>
  <mergeCells count="11">
    <mergeCell ref="A38:D38"/>
    <mergeCell ref="C60:D60"/>
    <mergeCell ref="C56:D56"/>
    <mergeCell ref="C58:D58"/>
    <mergeCell ref="A1:D1"/>
    <mergeCell ref="A3:D3"/>
    <mergeCell ref="A27:D27"/>
    <mergeCell ref="B4:C4"/>
    <mergeCell ref="A4:A5"/>
    <mergeCell ref="A10:C10"/>
    <mergeCell ref="A14:D14"/>
  </mergeCells>
  <printOptions/>
  <pageMargins left="0.7874015748031497" right="0.7874015748031497" top="0.3937007874015748" bottom="0.3937007874015748" header="0.5118110236220472" footer="0.5118110236220472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4">
      <pane xSplit="1" ySplit="3" topLeftCell="B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L48" sqref="L48"/>
    </sheetView>
  </sheetViews>
  <sheetFormatPr defaultColWidth="8.796875" defaultRowHeight="15"/>
  <cols>
    <col min="1" max="1" width="30.59765625" style="1" customWidth="1"/>
    <col min="2" max="2" width="5.69921875" style="1" bestFit="1" customWidth="1"/>
    <col min="3" max="3" width="5.19921875" style="1" bestFit="1" customWidth="1"/>
    <col min="4" max="4" width="11.3984375" style="6" bestFit="1" customWidth="1"/>
    <col min="5" max="5" width="11.3984375" style="6" customWidth="1"/>
    <col min="6" max="6" width="8.19921875" style="6" bestFit="1" customWidth="1"/>
    <col min="7" max="8" width="9" style="1" customWidth="1"/>
    <col min="9" max="10" width="9.69921875" style="1" customWidth="1"/>
    <col min="11" max="16384" width="9" style="1" customWidth="1"/>
  </cols>
  <sheetData>
    <row r="1" spans="1:5" ht="77.25" customHeight="1">
      <c r="A1" s="90" t="s">
        <v>53</v>
      </c>
      <c r="B1" s="90"/>
      <c r="C1" s="90"/>
      <c r="D1" s="90"/>
      <c r="E1" s="16"/>
    </row>
    <row r="3" spans="1:5" ht="99.75" customHeight="1">
      <c r="A3" s="79" t="s">
        <v>50</v>
      </c>
      <c r="B3" s="79"/>
      <c r="C3" s="79"/>
      <c r="D3" s="79"/>
      <c r="E3" s="17"/>
    </row>
    <row r="4" spans="1:11" ht="15.75">
      <c r="A4" s="95" t="s">
        <v>51</v>
      </c>
      <c r="B4" s="98" t="s">
        <v>52</v>
      </c>
      <c r="C4" s="99"/>
      <c r="D4" s="99"/>
      <c r="E4" s="99"/>
      <c r="F4" s="100"/>
      <c r="G4" s="98" t="s">
        <v>54</v>
      </c>
      <c r="H4" s="99"/>
      <c r="I4" s="99"/>
      <c r="J4" s="99"/>
      <c r="K4" s="100"/>
    </row>
    <row r="5" spans="1:11" ht="64.5" customHeight="1">
      <c r="A5" s="96"/>
      <c r="B5" s="80" t="s">
        <v>46</v>
      </c>
      <c r="C5" s="80"/>
      <c r="D5" s="10" t="s">
        <v>55</v>
      </c>
      <c r="E5" s="10" t="s">
        <v>48</v>
      </c>
      <c r="F5" s="13" t="s">
        <v>49</v>
      </c>
      <c r="G5" s="80" t="s">
        <v>46</v>
      </c>
      <c r="H5" s="80"/>
      <c r="I5" s="10" t="s">
        <v>55</v>
      </c>
      <c r="J5" s="10" t="s">
        <v>48</v>
      </c>
      <c r="K5" s="13" t="s">
        <v>49</v>
      </c>
    </row>
    <row r="6" spans="1:11" ht="15.75">
      <c r="A6" s="97"/>
      <c r="B6" s="9" t="s">
        <v>9</v>
      </c>
      <c r="C6" s="9" t="s">
        <v>10</v>
      </c>
      <c r="D6" s="10"/>
      <c r="E6" s="21"/>
      <c r="F6" s="14"/>
      <c r="G6" s="9" t="s">
        <v>9</v>
      </c>
      <c r="H6" s="9" t="s">
        <v>10</v>
      </c>
      <c r="I6" s="10"/>
      <c r="J6" s="21"/>
      <c r="K6" s="14"/>
    </row>
    <row r="7" spans="1:11" ht="15.75">
      <c r="A7" s="11" t="s">
        <v>26</v>
      </c>
      <c r="B7" s="7"/>
      <c r="C7" s="7"/>
      <c r="D7" s="8"/>
      <c r="E7" s="22"/>
      <c r="F7" s="14"/>
      <c r="G7" s="7"/>
      <c r="H7" s="7"/>
      <c r="I7" s="8"/>
      <c r="J7" s="22"/>
      <c r="K7" s="14"/>
    </row>
    <row r="8" spans="1:11" ht="15.75">
      <c r="A8" s="3" t="s">
        <v>25</v>
      </c>
      <c r="B8" s="2">
        <v>387</v>
      </c>
      <c r="C8" s="2">
        <v>448</v>
      </c>
      <c r="D8" s="5">
        <f>(C8+B8)/2</f>
        <v>417.5</v>
      </c>
      <c r="E8" s="14">
        <v>440</v>
      </c>
      <c r="F8" s="14">
        <f>E8/2</f>
        <v>220</v>
      </c>
      <c r="G8" s="2">
        <v>434</v>
      </c>
      <c r="H8" s="2">
        <v>502</v>
      </c>
      <c r="I8" s="5">
        <f aca="true" t="shared" si="0" ref="I8:I14">(H8+G8)/2</f>
        <v>468</v>
      </c>
      <c r="J8" s="14">
        <v>500</v>
      </c>
      <c r="K8" s="14">
        <f>J8/2</f>
        <v>250</v>
      </c>
    </row>
    <row r="9" spans="1:11" ht="15.75">
      <c r="A9" s="3" t="s">
        <v>3</v>
      </c>
      <c r="B9" s="2">
        <v>380</v>
      </c>
      <c r="C9" s="2">
        <v>421</v>
      </c>
      <c r="D9" s="5">
        <f aca="true" t="shared" si="1" ref="D9:D14">(C9+B9)/2</f>
        <v>400.5</v>
      </c>
      <c r="E9" s="14">
        <v>420</v>
      </c>
      <c r="F9" s="14">
        <f>E9/2</f>
        <v>210</v>
      </c>
      <c r="G9" s="2">
        <v>426</v>
      </c>
      <c r="H9" s="2">
        <v>482</v>
      </c>
      <c r="I9" s="5">
        <f t="shared" si="0"/>
        <v>454</v>
      </c>
      <c r="J9" s="14">
        <v>480</v>
      </c>
      <c r="K9" s="14">
        <f>J9/2</f>
        <v>240</v>
      </c>
    </row>
    <row r="10" spans="1:11" ht="15.75">
      <c r="A10" s="3" t="s">
        <v>5</v>
      </c>
      <c r="B10" s="2">
        <v>332</v>
      </c>
      <c r="C10" s="2">
        <v>360</v>
      </c>
      <c r="D10" s="5">
        <f t="shared" si="1"/>
        <v>346</v>
      </c>
      <c r="E10" s="14">
        <v>360</v>
      </c>
      <c r="F10" s="14">
        <f>E10/2</f>
        <v>180</v>
      </c>
      <c r="G10" s="2">
        <v>372</v>
      </c>
      <c r="H10" s="2">
        <v>404</v>
      </c>
      <c r="I10" s="5">
        <f t="shared" si="0"/>
        <v>388</v>
      </c>
      <c r="J10" s="14">
        <v>400</v>
      </c>
      <c r="K10" s="14">
        <f>J10/2</f>
        <v>200</v>
      </c>
    </row>
    <row r="11" spans="1:11" ht="15.75">
      <c r="A11" s="81" t="s">
        <v>37</v>
      </c>
      <c r="B11" s="82"/>
      <c r="C11" s="82"/>
      <c r="D11" s="82"/>
      <c r="E11" s="82"/>
      <c r="F11" s="83"/>
      <c r="G11" s="18"/>
      <c r="H11" s="19"/>
      <c r="I11" s="5"/>
      <c r="J11" s="14"/>
      <c r="K11" s="14"/>
    </row>
    <row r="12" spans="1:11" ht="15.75">
      <c r="A12" s="3" t="s">
        <v>25</v>
      </c>
      <c r="B12" s="2">
        <v>380</v>
      </c>
      <c r="C12" s="2">
        <v>407</v>
      </c>
      <c r="D12" s="5">
        <f t="shared" si="1"/>
        <v>393.5</v>
      </c>
      <c r="E12" s="14">
        <v>400</v>
      </c>
      <c r="F12" s="14">
        <f>D12/2</f>
        <v>196.75</v>
      </c>
      <c r="G12" s="2">
        <v>426</v>
      </c>
      <c r="H12" s="2">
        <v>456</v>
      </c>
      <c r="I12" s="5">
        <f t="shared" si="0"/>
        <v>441</v>
      </c>
      <c r="J12" s="14">
        <v>450</v>
      </c>
      <c r="K12" s="14">
        <f>J12/2</f>
        <v>225</v>
      </c>
    </row>
    <row r="13" spans="1:11" ht="15.75">
      <c r="A13" s="3" t="s">
        <v>3</v>
      </c>
      <c r="B13" s="2">
        <v>353</v>
      </c>
      <c r="C13" s="2">
        <v>380</v>
      </c>
      <c r="D13" s="5">
        <f t="shared" si="1"/>
        <v>366.5</v>
      </c>
      <c r="E13" s="14">
        <v>380</v>
      </c>
      <c r="F13" s="14">
        <f>D13/2</f>
        <v>183.25</v>
      </c>
      <c r="G13" s="2">
        <v>396</v>
      </c>
      <c r="H13" s="2">
        <v>426</v>
      </c>
      <c r="I13" s="5">
        <f t="shared" si="0"/>
        <v>411</v>
      </c>
      <c r="J13" s="14">
        <v>420</v>
      </c>
      <c r="K13" s="14">
        <f>J13/2</f>
        <v>210</v>
      </c>
    </row>
    <row r="14" spans="1:11" ht="15.75">
      <c r="A14" s="3" t="s">
        <v>5</v>
      </c>
      <c r="B14" s="2">
        <v>312</v>
      </c>
      <c r="C14" s="2">
        <v>340</v>
      </c>
      <c r="D14" s="5">
        <f t="shared" si="1"/>
        <v>326</v>
      </c>
      <c r="E14" s="14">
        <v>340</v>
      </c>
      <c r="F14" s="14">
        <f>D14/2</f>
        <v>163</v>
      </c>
      <c r="G14" s="2">
        <v>350</v>
      </c>
      <c r="H14" s="2">
        <v>381</v>
      </c>
      <c r="I14" s="5">
        <f t="shared" si="0"/>
        <v>365.5</v>
      </c>
      <c r="J14" s="14">
        <v>380</v>
      </c>
      <c r="K14" s="14">
        <f>J14/2</f>
        <v>190</v>
      </c>
    </row>
    <row r="15" spans="1:11" ht="32.25" customHeight="1">
      <c r="A15" s="84" t="s">
        <v>38</v>
      </c>
      <c r="B15" s="101"/>
      <c r="C15" s="101"/>
      <c r="D15" s="101"/>
      <c r="E15" s="101"/>
      <c r="F15" s="102"/>
      <c r="G15" s="18"/>
      <c r="H15" s="18"/>
      <c r="I15" s="18"/>
      <c r="J15" s="18"/>
      <c r="K15" s="14"/>
    </row>
    <row r="16" spans="1:11" ht="15.75">
      <c r="A16" s="3" t="s">
        <v>25</v>
      </c>
      <c r="B16" s="2">
        <v>367</v>
      </c>
      <c r="C16" s="2">
        <v>394</v>
      </c>
      <c r="D16" s="5">
        <f aca="true" t="shared" si="2" ref="D16:D31">(C16+B16)/2</f>
        <v>380.5</v>
      </c>
      <c r="E16" s="14">
        <v>390</v>
      </c>
      <c r="F16" s="14">
        <f aca="true" t="shared" si="3" ref="F16:F27">E16/2</f>
        <v>195</v>
      </c>
      <c r="G16" s="2">
        <v>411</v>
      </c>
      <c r="H16" s="2">
        <v>442</v>
      </c>
      <c r="I16" s="5">
        <f aca="true" t="shared" si="4" ref="I16:I27">(H16+G16)/2</f>
        <v>426.5</v>
      </c>
      <c r="J16" s="14">
        <v>440</v>
      </c>
      <c r="K16" s="14">
        <f aca="true" t="shared" si="5" ref="K16:K27">J16/2</f>
        <v>220</v>
      </c>
    </row>
    <row r="17" spans="1:11" ht="15.75">
      <c r="A17" s="3" t="s">
        <v>3</v>
      </c>
      <c r="B17" s="2">
        <v>325</v>
      </c>
      <c r="C17" s="2">
        <v>367</v>
      </c>
      <c r="D17" s="5">
        <f t="shared" si="2"/>
        <v>346</v>
      </c>
      <c r="E17" s="14">
        <v>360</v>
      </c>
      <c r="F17" s="14">
        <f t="shared" si="3"/>
        <v>180</v>
      </c>
      <c r="G17" s="2">
        <v>364</v>
      </c>
      <c r="H17" s="2">
        <v>411</v>
      </c>
      <c r="I17" s="5">
        <f t="shared" si="4"/>
        <v>387.5</v>
      </c>
      <c r="J17" s="14">
        <v>410</v>
      </c>
      <c r="K17" s="14">
        <f t="shared" si="5"/>
        <v>205</v>
      </c>
    </row>
    <row r="18" spans="1:11" ht="15.75">
      <c r="A18" s="3" t="s">
        <v>5</v>
      </c>
      <c r="B18" s="2">
        <v>285</v>
      </c>
      <c r="C18" s="2">
        <v>325</v>
      </c>
      <c r="D18" s="5">
        <f t="shared" si="2"/>
        <v>305</v>
      </c>
      <c r="E18" s="14">
        <v>320</v>
      </c>
      <c r="F18" s="14">
        <f t="shared" si="3"/>
        <v>160</v>
      </c>
      <c r="G18" s="2">
        <v>319</v>
      </c>
      <c r="H18" s="2">
        <v>364</v>
      </c>
      <c r="I18" s="5">
        <f t="shared" si="4"/>
        <v>341.5</v>
      </c>
      <c r="J18" s="14">
        <v>360</v>
      </c>
      <c r="K18" s="14">
        <f t="shared" si="5"/>
        <v>180</v>
      </c>
    </row>
    <row r="19" spans="1:11" ht="15.75">
      <c r="A19" s="2" t="s">
        <v>2</v>
      </c>
      <c r="B19" s="2">
        <v>427</v>
      </c>
      <c r="C19" s="2">
        <v>441</v>
      </c>
      <c r="D19" s="5">
        <f t="shared" si="2"/>
        <v>434</v>
      </c>
      <c r="E19" s="14">
        <v>440</v>
      </c>
      <c r="F19" s="14">
        <f t="shared" si="3"/>
        <v>220</v>
      </c>
      <c r="G19" s="2">
        <v>479</v>
      </c>
      <c r="H19" s="2">
        <v>494</v>
      </c>
      <c r="I19" s="5">
        <f t="shared" si="4"/>
        <v>486.5</v>
      </c>
      <c r="J19" s="14">
        <v>490</v>
      </c>
      <c r="K19" s="14">
        <f t="shared" si="5"/>
        <v>245</v>
      </c>
    </row>
    <row r="20" spans="1:11" ht="15.75">
      <c r="A20" s="2" t="s">
        <v>4</v>
      </c>
      <c r="B20" s="2">
        <v>407</v>
      </c>
      <c r="C20" s="2">
        <v>434</v>
      </c>
      <c r="D20" s="5">
        <f t="shared" si="2"/>
        <v>420.5</v>
      </c>
      <c r="E20" s="14">
        <v>430</v>
      </c>
      <c r="F20" s="14">
        <f t="shared" si="3"/>
        <v>215</v>
      </c>
      <c r="G20" s="2">
        <v>456</v>
      </c>
      <c r="H20" s="2">
        <v>487</v>
      </c>
      <c r="I20" s="5">
        <f t="shared" si="4"/>
        <v>471.5</v>
      </c>
      <c r="J20" s="14">
        <v>480</v>
      </c>
      <c r="K20" s="14">
        <f t="shared" si="5"/>
        <v>240</v>
      </c>
    </row>
    <row r="21" spans="1:11" ht="15.75">
      <c r="A21" s="3" t="s">
        <v>3</v>
      </c>
      <c r="B21" s="2">
        <v>394</v>
      </c>
      <c r="C21" s="2">
        <v>407</v>
      </c>
      <c r="D21" s="5">
        <f t="shared" si="2"/>
        <v>400.5</v>
      </c>
      <c r="E21" s="14">
        <v>400</v>
      </c>
      <c r="F21" s="14">
        <f t="shared" si="3"/>
        <v>200</v>
      </c>
      <c r="G21" s="2">
        <v>442</v>
      </c>
      <c r="H21" s="2">
        <v>456</v>
      </c>
      <c r="I21" s="5">
        <f t="shared" si="4"/>
        <v>449</v>
      </c>
      <c r="J21" s="14">
        <v>450</v>
      </c>
      <c r="K21" s="14">
        <f t="shared" si="5"/>
        <v>225</v>
      </c>
    </row>
    <row r="22" spans="1:11" ht="15.75">
      <c r="A22" s="2" t="s">
        <v>6</v>
      </c>
      <c r="B22" s="2">
        <v>353</v>
      </c>
      <c r="C22" s="2">
        <v>407</v>
      </c>
      <c r="D22" s="5">
        <f t="shared" si="2"/>
        <v>380</v>
      </c>
      <c r="E22" s="14">
        <v>380</v>
      </c>
      <c r="F22" s="14">
        <f t="shared" si="3"/>
        <v>190</v>
      </c>
      <c r="G22" s="2">
        <v>396</v>
      </c>
      <c r="H22" s="2">
        <v>456</v>
      </c>
      <c r="I22" s="5">
        <f t="shared" si="4"/>
        <v>426</v>
      </c>
      <c r="J22" s="14">
        <v>450</v>
      </c>
      <c r="K22" s="14">
        <f t="shared" si="5"/>
        <v>225</v>
      </c>
    </row>
    <row r="23" spans="1:11" ht="15.75">
      <c r="A23" s="3" t="s">
        <v>5</v>
      </c>
      <c r="B23" s="2">
        <v>325</v>
      </c>
      <c r="C23" s="2">
        <v>353</v>
      </c>
      <c r="D23" s="5">
        <f t="shared" si="2"/>
        <v>339</v>
      </c>
      <c r="E23" s="14">
        <v>350</v>
      </c>
      <c r="F23" s="14">
        <f t="shared" si="3"/>
        <v>175</v>
      </c>
      <c r="G23" s="2">
        <v>364</v>
      </c>
      <c r="H23" s="2">
        <v>396</v>
      </c>
      <c r="I23" s="5">
        <f t="shared" si="4"/>
        <v>380</v>
      </c>
      <c r="J23" s="14">
        <v>390</v>
      </c>
      <c r="K23" s="14">
        <f t="shared" si="5"/>
        <v>195</v>
      </c>
    </row>
    <row r="24" spans="1:11" ht="15.75">
      <c r="A24" s="2" t="s">
        <v>7</v>
      </c>
      <c r="B24" s="2">
        <v>312</v>
      </c>
      <c r="C24" s="2">
        <v>353</v>
      </c>
      <c r="D24" s="5">
        <f t="shared" si="2"/>
        <v>332.5</v>
      </c>
      <c r="E24" s="14">
        <v>350</v>
      </c>
      <c r="F24" s="14">
        <f t="shared" si="3"/>
        <v>175</v>
      </c>
      <c r="G24" s="2">
        <v>350</v>
      </c>
      <c r="H24" s="2">
        <v>396</v>
      </c>
      <c r="I24" s="5">
        <f t="shared" si="4"/>
        <v>373</v>
      </c>
      <c r="J24" s="14">
        <v>380</v>
      </c>
      <c r="K24" s="14">
        <f t="shared" si="5"/>
        <v>190</v>
      </c>
    </row>
    <row r="25" spans="1:11" ht="15.75">
      <c r="A25" s="3" t="s">
        <v>5</v>
      </c>
      <c r="B25" s="2">
        <v>271</v>
      </c>
      <c r="C25" s="2">
        <v>312</v>
      </c>
      <c r="D25" s="5">
        <f t="shared" si="2"/>
        <v>291.5</v>
      </c>
      <c r="E25" s="14">
        <v>310</v>
      </c>
      <c r="F25" s="14">
        <f t="shared" si="3"/>
        <v>155</v>
      </c>
      <c r="G25" s="2">
        <v>304</v>
      </c>
      <c r="H25" s="2">
        <v>350</v>
      </c>
      <c r="I25" s="5">
        <f t="shared" si="4"/>
        <v>327</v>
      </c>
      <c r="J25" s="14">
        <v>350</v>
      </c>
      <c r="K25" s="14">
        <f t="shared" si="5"/>
        <v>175</v>
      </c>
    </row>
    <row r="26" spans="1:11" ht="15.75">
      <c r="A26" s="2" t="s">
        <v>8</v>
      </c>
      <c r="B26" s="2">
        <v>271</v>
      </c>
      <c r="C26" s="2">
        <v>312</v>
      </c>
      <c r="D26" s="5">
        <f t="shared" si="2"/>
        <v>291.5</v>
      </c>
      <c r="E26" s="14">
        <v>310</v>
      </c>
      <c r="F26" s="14">
        <f t="shared" si="3"/>
        <v>155</v>
      </c>
      <c r="G26" s="2">
        <v>304</v>
      </c>
      <c r="H26" s="2">
        <v>350</v>
      </c>
      <c r="I26" s="5">
        <f t="shared" si="4"/>
        <v>327</v>
      </c>
      <c r="J26" s="14">
        <v>350</v>
      </c>
      <c r="K26" s="14">
        <f t="shared" si="5"/>
        <v>175</v>
      </c>
    </row>
    <row r="27" spans="1:11" ht="15.75">
      <c r="A27" s="3" t="s">
        <v>5</v>
      </c>
      <c r="B27" s="2">
        <v>258</v>
      </c>
      <c r="C27" s="2">
        <v>271</v>
      </c>
      <c r="D27" s="5">
        <f t="shared" si="2"/>
        <v>264.5</v>
      </c>
      <c r="E27" s="14">
        <v>270</v>
      </c>
      <c r="F27" s="14">
        <f t="shared" si="3"/>
        <v>135</v>
      </c>
      <c r="G27" s="2">
        <v>289</v>
      </c>
      <c r="H27" s="2">
        <v>304</v>
      </c>
      <c r="I27" s="5">
        <f t="shared" si="4"/>
        <v>296.5</v>
      </c>
      <c r="J27" s="14">
        <v>300</v>
      </c>
      <c r="K27" s="14">
        <f t="shared" si="5"/>
        <v>150</v>
      </c>
    </row>
    <row r="28" spans="1:11" ht="15.75" customHeight="1">
      <c r="A28" s="92" t="s">
        <v>11</v>
      </c>
      <c r="B28" s="93"/>
      <c r="C28" s="93"/>
      <c r="D28" s="93"/>
      <c r="E28" s="93"/>
      <c r="F28" s="94"/>
      <c r="G28" s="20"/>
      <c r="H28" s="20"/>
      <c r="I28" s="20"/>
      <c r="J28" s="20"/>
      <c r="K28" s="14"/>
    </row>
    <row r="29" spans="1:11" ht="15.75">
      <c r="A29" s="2" t="s">
        <v>36</v>
      </c>
      <c r="B29" s="2">
        <v>217</v>
      </c>
      <c r="C29" s="2">
        <v>312</v>
      </c>
      <c r="D29" s="23">
        <f t="shared" si="2"/>
        <v>264.5</v>
      </c>
      <c r="E29" s="14">
        <v>310</v>
      </c>
      <c r="F29" s="14">
        <f>E29/2</f>
        <v>155</v>
      </c>
      <c r="G29" s="2">
        <v>243</v>
      </c>
      <c r="H29" s="2">
        <v>350</v>
      </c>
      <c r="I29" s="5">
        <f>(H29+G29)/2</f>
        <v>296.5</v>
      </c>
      <c r="J29" s="14">
        <v>350</v>
      </c>
      <c r="K29" s="14">
        <f>J29/2</f>
        <v>175</v>
      </c>
    </row>
    <row r="30" spans="1:11" ht="15.75">
      <c r="A30" s="4" t="s">
        <v>56</v>
      </c>
      <c r="B30" s="2">
        <v>264</v>
      </c>
      <c r="C30" s="2">
        <v>298</v>
      </c>
      <c r="D30" s="5">
        <f t="shared" si="2"/>
        <v>281</v>
      </c>
      <c r="E30" s="14">
        <v>290</v>
      </c>
      <c r="F30" s="14">
        <f>E30/2</f>
        <v>145</v>
      </c>
      <c r="G30" s="2">
        <v>296</v>
      </c>
      <c r="H30" s="2">
        <v>334</v>
      </c>
      <c r="I30" s="5">
        <f>(H30+G30)/2</f>
        <v>315</v>
      </c>
      <c r="J30" s="14">
        <v>330</v>
      </c>
      <c r="K30" s="14">
        <f>J30/2</f>
        <v>165</v>
      </c>
    </row>
    <row r="31" spans="1:11" ht="15.75">
      <c r="A31" s="3" t="s">
        <v>14</v>
      </c>
      <c r="B31" s="2">
        <v>237</v>
      </c>
      <c r="C31" s="2">
        <v>264</v>
      </c>
      <c r="D31" s="5">
        <f t="shared" si="2"/>
        <v>250.5</v>
      </c>
      <c r="E31" s="14">
        <v>260</v>
      </c>
      <c r="F31" s="14">
        <f>E31/2</f>
        <v>130</v>
      </c>
      <c r="G31" s="2">
        <v>266</v>
      </c>
      <c r="H31" s="2">
        <v>296</v>
      </c>
      <c r="I31" s="5">
        <f>(H31+G31)/2</f>
        <v>281</v>
      </c>
      <c r="J31" s="14">
        <v>290</v>
      </c>
      <c r="K31" s="14">
        <f>J31/2</f>
        <v>145</v>
      </c>
    </row>
    <row r="32" spans="1:11" ht="15.75">
      <c r="A32" s="3" t="s">
        <v>15</v>
      </c>
      <c r="B32" s="2">
        <v>210</v>
      </c>
      <c r="C32" s="2">
        <v>237</v>
      </c>
      <c r="D32" s="5">
        <f>(C32+B32)/2</f>
        <v>223.5</v>
      </c>
      <c r="E32" s="14">
        <v>230</v>
      </c>
      <c r="F32" s="14">
        <f>E32/2</f>
        <v>115</v>
      </c>
      <c r="G32" s="2">
        <v>235</v>
      </c>
      <c r="H32" s="2">
        <v>266</v>
      </c>
      <c r="I32" s="5">
        <f>(H32+G32)/2</f>
        <v>250.5</v>
      </c>
      <c r="J32" s="14">
        <v>260</v>
      </c>
      <c r="K32" s="14">
        <f>J32/2</f>
        <v>130</v>
      </c>
    </row>
    <row r="33" spans="1:11" ht="15.75">
      <c r="A33" s="2" t="s">
        <v>16</v>
      </c>
      <c r="B33" s="2"/>
      <c r="C33" s="2">
        <v>244</v>
      </c>
      <c r="D33" s="5"/>
      <c r="E33" s="14">
        <v>244</v>
      </c>
      <c r="F33" s="14">
        <f>E33/2</f>
        <v>122</v>
      </c>
      <c r="G33" s="2"/>
      <c r="H33" s="2">
        <v>274</v>
      </c>
      <c r="I33" s="5"/>
      <c r="J33" s="14"/>
      <c r="K33" s="14">
        <f>J33/2</f>
        <v>0</v>
      </c>
    </row>
    <row r="34" spans="1:11" ht="15.75">
      <c r="A34" s="2" t="s">
        <v>17</v>
      </c>
      <c r="B34" s="2"/>
      <c r="C34" s="2"/>
      <c r="D34" s="5"/>
      <c r="E34" s="14"/>
      <c r="F34" s="14"/>
      <c r="G34" s="2"/>
      <c r="H34" s="2"/>
      <c r="I34" s="5"/>
      <c r="J34" s="14"/>
      <c r="K34" s="14"/>
    </row>
    <row r="35" spans="1:11" ht="15.75">
      <c r="A35" s="3" t="s">
        <v>13</v>
      </c>
      <c r="B35" s="2">
        <v>204</v>
      </c>
      <c r="C35" s="2">
        <v>217</v>
      </c>
      <c r="D35" s="5">
        <f>(C35+B35)/2</f>
        <v>210.5</v>
      </c>
      <c r="E35" s="14">
        <v>210</v>
      </c>
      <c r="F35" s="14">
        <f aca="true" t="shared" si="6" ref="F35:F50">E35/2</f>
        <v>105</v>
      </c>
      <c r="G35" s="2">
        <v>229</v>
      </c>
      <c r="H35" s="2">
        <v>243</v>
      </c>
      <c r="I35" s="5">
        <f>(H35+G35)/2</f>
        <v>236</v>
      </c>
      <c r="J35" s="14">
        <v>240</v>
      </c>
      <c r="K35" s="14">
        <f>J35/2</f>
        <v>120</v>
      </c>
    </row>
    <row r="36" spans="1:11" ht="15.75">
      <c r="A36" s="3" t="s">
        <v>14</v>
      </c>
      <c r="B36" s="2">
        <v>197</v>
      </c>
      <c r="C36" s="2">
        <v>204</v>
      </c>
      <c r="D36" s="5">
        <f>(C36+B36)/2</f>
        <v>200.5</v>
      </c>
      <c r="E36" s="14">
        <v>200</v>
      </c>
      <c r="F36" s="14">
        <f t="shared" si="6"/>
        <v>100</v>
      </c>
      <c r="G36" s="2">
        <v>221</v>
      </c>
      <c r="H36" s="2">
        <v>229</v>
      </c>
      <c r="I36" s="5">
        <f>(H36+G36)/2</f>
        <v>225</v>
      </c>
      <c r="J36" s="14">
        <v>225</v>
      </c>
      <c r="K36" s="14">
        <f>J36/2</f>
        <v>112.5</v>
      </c>
    </row>
    <row r="37" spans="1:11" ht="15.75">
      <c r="A37" s="3" t="s">
        <v>15</v>
      </c>
      <c r="B37" s="2">
        <v>190</v>
      </c>
      <c r="C37" s="2">
        <v>197</v>
      </c>
      <c r="D37" s="5">
        <f>(C37+B37)/2</f>
        <v>193.5</v>
      </c>
      <c r="E37" s="14">
        <v>195</v>
      </c>
      <c r="F37" s="14">
        <f t="shared" si="6"/>
        <v>97.5</v>
      </c>
      <c r="G37" s="2">
        <v>213</v>
      </c>
      <c r="H37" s="2">
        <v>221</v>
      </c>
      <c r="I37" s="5">
        <f>(H37+G37)/2</f>
        <v>217</v>
      </c>
      <c r="J37" s="14">
        <v>220</v>
      </c>
      <c r="K37" s="14">
        <f>J37/2</f>
        <v>110</v>
      </c>
    </row>
    <row r="38" spans="1:11" ht="21" customHeight="1">
      <c r="A38" s="92" t="s">
        <v>18</v>
      </c>
      <c r="B38" s="93"/>
      <c r="C38" s="93"/>
      <c r="D38" s="93"/>
      <c r="E38" s="93"/>
      <c r="F38" s="94"/>
      <c r="G38" s="20"/>
      <c r="H38" s="20"/>
      <c r="I38" s="20"/>
      <c r="J38" s="20"/>
      <c r="K38" s="14"/>
    </row>
    <row r="39" spans="1:11" ht="15.75">
      <c r="A39" s="2" t="s">
        <v>36</v>
      </c>
      <c r="B39" s="2"/>
      <c r="C39" s="2">
        <v>204</v>
      </c>
      <c r="D39" s="5"/>
      <c r="E39" s="2">
        <v>204</v>
      </c>
      <c r="F39" s="14">
        <f t="shared" si="6"/>
        <v>102</v>
      </c>
      <c r="G39" s="2"/>
      <c r="H39" s="2">
        <v>229</v>
      </c>
      <c r="I39" s="5"/>
      <c r="J39" s="2">
        <v>229</v>
      </c>
      <c r="K39" s="14">
        <f aca="true" t="shared" si="7" ref="K39:K50">J39/2</f>
        <v>114.5</v>
      </c>
    </row>
    <row r="40" spans="1:11" ht="15.75">
      <c r="A40" s="4" t="s">
        <v>57</v>
      </c>
      <c r="B40" s="2"/>
      <c r="C40" s="2">
        <v>197</v>
      </c>
      <c r="D40" s="5"/>
      <c r="E40" s="2">
        <v>197</v>
      </c>
      <c r="F40" s="14">
        <f t="shared" si="6"/>
        <v>98.5</v>
      </c>
      <c r="G40" s="2"/>
      <c r="H40" s="2">
        <v>221</v>
      </c>
      <c r="I40" s="5"/>
      <c r="J40" s="2">
        <v>221</v>
      </c>
      <c r="K40" s="14">
        <f t="shared" si="7"/>
        <v>110.5</v>
      </c>
    </row>
    <row r="41" spans="1:11" ht="15.75">
      <c r="A41" s="3" t="s">
        <v>14</v>
      </c>
      <c r="B41" s="2"/>
      <c r="C41" s="2">
        <v>190</v>
      </c>
      <c r="D41" s="5"/>
      <c r="E41" s="2">
        <v>190</v>
      </c>
      <c r="F41" s="14">
        <f t="shared" si="6"/>
        <v>95</v>
      </c>
      <c r="G41" s="2"/>
      <c r="H41" s="2">
        <v>213</v>
      </c>
      <c r="I41" s="5"/>
      <c r="J41" s="2">
        <v>213</v>
      </c>
      <c r="K41" s="14">
        <f t="shared" si="7"/>
        <v>106.5</v>
      </c>
    </row>
    <row r="42" spans="1:11" ht="15.75">
      <c r="A42" s="3" t="s">
        <v>19</v>
      </c>
      <c r="B42" s="2"/>
      <c r="C42" s="2">
        <v>177</v>
      </c>
      <c r="D42" s="5"/>
      <c r="E42" s="2">
        <v>177</v>
      </c>
      <c r="F42" s="14">
        <f t="shared" si="6"/>
        <v>88.5</v>
      </c>
      <c r="G42" s="2"/>
      <c r="H42" s="2">
        <v>198</v>
      </c>
      <c r="I42" s="5"/>
      <c r="J42" s="2">
        <v>198</v>
      </c>
      <c r="K42" s="14">
        <f t="shared" si="7"/>
        <v>99</v>
      </c>
    </row>
    <row r="43" spans="1:11" ht="15.75">
      <c r="A43" s="4" t="s">
        <v>58</v>
      </c>
      <c r="B43" s="2"/>
      <c r="C43" s="2">
        <v>183</v>
      </c>
      <c r="D43" s="5"/>
      <c r="E43" s="2">
        <v>183</v>
      </c>
      <c r="F43" s="14">
        <f t="shared" si="6"/>
        <v>91.5</v>
      </c>
      <c r="G43" s="2"/>
      <c r="H43" s="2">
        <v>205</v>
      </c>
      <c r="I43" s="5"/>
      <c r="J43" s="2">
        <v>205</v>
      </c>
      <c r="K43" s="14">
        <f t="shared" si="7"/>
        <v>102.5</v>
      </c>
    </row>
    <row r="44" spans="1:11" ht="15.75">
      <c r="A44" s="3" t="s">
        <v>14</v>
      </c>
      <c r="B44" s="2"/>
      <c r="C44" s="2">
        <v>177</v>
      </c>
      <c r="D44" s="5"/>
      <c r="E44" s="2">
        <v>177</v>
      </c>
      <c r="F44" s="14">
        <f t="shared" si="6"/>
        <v>88.5</v>
      </c>
      <c r="G44" s="2"/>
      <c r="H44" s="2">
        <v>198</v>
      </c>
      <c r="I44" s="5"/>
      <c r="J44" s="2">
        <v>198</v>
      </c>
      <c r="K44" s="14">
        <f t="shared" si="7"/>
        <v>99</v>
      </c>
    </row>
    <row r="45" spans="1:11" ht="15.75">
      <c r="A45" s="3" t="s">
        <v>19</v>
      </c>
      <c r="B45" s="2"/>
      <c r="C45" s="2">
        <v>163</v>
      </c>
      <c r="D45" s="5"/>
      <c r="E45" s="2">
        <v>163</v>
      </c>
      <c r="F45" s="14">
        <f t="shared" si="6"/>
        <v>81.5</v>
      </c>
      <c r="G45" s="2"/>
      <c r="H45" s="2">
        <v>183</v>
      </c>
      <c r="I45" s="5"/>
      <c r="J45" s="2">
        <v>183</v>
      </c>
      <c r="K45" s="14">
        <f t="shared" si="7"/>
        <v>91.5</v>
      </c>
    </row>
    <row r="46" spans="1:11" ht="15.75">
      <c r="A46" s="2" t="s">
        <v>20</v>
      </c>
      <c r="B46" s="2"/>
      <c r="C46" s="2">
        <v>190</v>
      </c>
      <c r="D46" s="5"/>
      <c r="E46" s="2">
        <v>190</v>
      </c>
      <c r="F46" s="14">
        <f t="shared" si="6"/>
        <v>95</v>
      </c>
      <c r="G46" s="2"/>
      <c r="H46" s="2">
        <v>213</v>
      </c>
      <c r="I46" s="5"/>
      <c r="J46" s="2">
        <v>213</v>
      </c>
      <c r="K46" s="14">
        <f t="shared" si="7"/>
        <v>106.5</v>
      </c>
    </row>
    <row r="47" spans="1:11" ht="15.75">
      <c r="A47" s="2" t="s">
        <v>21</v>
      </c>
      <c r="B47" s="2"/>
      <c r="C47" s="2">
        <v>170</v>
      </c>
      <c r="D47" s="5"/>
      <c r="E47" s="2">
        <v>170</v>
      </c>
      <c r="F47" s="14">
        <f t="shared" si="6"/>
        <v>85</v>
      </c>
      <c r="G47" s="2"/>
      <c r="H47" s="2">
        <v>191</v>
      </c>
      <c r="I47" s="5"/>
      <c r="J47" s="2">
        <v>191</v>
      </c>
      <c r="K47" s="14">
        <f t="shared" si="7"/>
        <v>95.5</v>
      </c>
    </row>
    <row r="48" spans="1:11" ht="15.75">
      <c r="A48" s="2" t="s">
        <v>22</v>
      </c>
      <c r="B48" s="2">
        <v>163</v>
      </c>
      <c r="C48" s="2">
        <v>170</v>
      </c>
      <c r="D48" s="5"/>
      <c r="E48" s="2">
        <v>165</v>
      </c>
      <c r="F48" s="14">
        <f t="shared" si="6"/>
        <v>82.5</v>
      </c>
      <c r="G48" s="2">
        <v>183</v>
      </c>
      <c r="H48" s="2">
        <v>191</v>
      </c>
      <c r="I48" s="5"/>
      <c r="J48" s="2">
        <v>185</v>
      </c>
      <c r="K48" s="14">
        <f t="shared" si="7"/>
        <v>92.5</v>
      </c>
    </row>
    <row r="49" spans="1:11" ht="15.75">
      <c r="A49" s="4" t="s">
        <v>23</v>
      </c>
      <c r="B49" s="2"/>
      <c r="C49" s="2">
        <v>197</v>
      </c>
      <c r="D49" s="5"/>
      <c r="E49" s="2">
        <v>197</v>
      </c>
      <c r="F49" s="14">
        <f t="shared" si="6"/>
        <v>98.5</v>
      </c>
      <c r="G49" s="2"/>
      <c r="H49" s="2">
        <v>221</v>
      </c>
      <c r="I49" s="5"/>
      <c r="J49" s="2">
        <v>221</v>
      </c>
      <c r="K49" s="14">
        <f t="shared" si="7"/>
        <v>110.5</v>
      </c>
    </row>
    <row r="50" spans="1:11" ht="15.75">
      <c r="A50" s="4" t="s">
        <v>24</v>
      </c>
      <c r="B50" s="2"/>
      <c r="C50" s="2">
        <v>190</v>
      </c>
      <c r="D50" s="5"/>
      <c r="E50" s="2">
        <v>190</v>
      </c>
      <c r="F50" s="14">
        <f t="shared" si="6"/>
        <v>95</v>
      </c>
      <c r="G50" s="2"/>
      <c r="H50" s="2">
        <v>213</v>
      </c>
      <c r="I50" s="5"/>
      <c r="J50" s="2">
        <v>213</v>
      </c>
      <c r="K50" s="14">
        <f t="shared" si="7"/>
        <v>106.5</v>
      </c>
    </row>
    <row r="52" spans="1:5" ht="15.75">
      <c r="A52" s="1" t="s">
        <v>27</v>
      </c>
      <c r="D52" s="12"/>
      <c r="E52" s="12"/>
    </row>
    <row r="54" spans="1:5" ht="15.75">
      <c r="A54" s="1" t="s">
        <v>28</v>
      </c>
      <c r="C54" s="88" t="s">
        <v>32</v>
      </c>
      <c r="D54" s="88"/>
      <c r="E54" s="15"/>
    </row>
    <row r="55" ht="15.75">
      <c r="A55" s="1" t="s">
        <v>29</v>
      </c>
    </row>
    <row r="56" spans="3:5" ht="15.75">
      <c r="C56" s="88" t="s">
        <v>31</v>
      </c>
      <c r="D56" s="88"/>
      <c r="E56" s="15"/>
    </row>
    <row r="58" spans="3:5" ht="15.75">
      <c r="C58" s="88" t="s">
        <v>44</v>
      </c>
      <c r="D58" s="88"/>
      <c r="E58" s="15"/>
    </row>
  </sheetData>
  <sheetProtection/>
  <mergeCells count="14">
    <mergeCell ref="C58:D58"/>
    <mergeCell ref="C54:D54"/>
    <mergeCell ref="C56:D56"/>
    <mergeCell ref="A38:F38"/>
    <mergeCell ref="G4:K4"/>
    <mergeCell ref="G5:H5"/>
    <mergeCell ref="A11:F11"/>
    <mergeCell ref="A15:F15"/>
    <mergeCell ref="A28:F28"/>
    <mergeCell ref="A1:D1"/>
    <mergeCell ref="A3:D3"/>
    <mergeCell ref="B5:C5"/>
    <mergeCell ref="A4:A6"/>
    <mergeCell ref="B4:F4"/>
  </mergeCells>
  <printOptions/>
  <pageMargins left="0.7874015748031497" right="0.7874015748031497" top="0.3937007874015748" bottom="0.3937007874015748" header="0.5118110236220472" footer="0.5118110236220472"/>
  <pageSetup fitToHeight="2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B7" sqref="B7"/>
    </sheetView>
  </sheetViews>
  <sheetFormatPr defaultColWidth="8.796875" defaultRowHeight="15"/>
  <cols>
    <col min="1" max="1" width="35.59765625" style="24" customWidth="1"/>
    <col min="2" max="3" width="10.59765625" style="24" customWidth="1"/>
    <col min="4" max="5" width="10.59765625" style="39" customWidth="1"/>
    <col min="6" max="16384" width="9" style="24" customWidth="1"/>
  </cols>
  <sheetData>
    <row r="1" spans="1:5" ht="15.75" customHeight="1">
      <c r="A1" s="107" t="s">
        <v>51</v>
      </c>
      <c r="B1" s="110" t="s">
        <v>52</v>
      </c>
      <c r="C1" s="111"/>
      <c r="D1" s="111"/>
      <c r="E1" s="112"/>
    </row>
    <row r="2" spans="1:5" ht="64.5" customHeight="1">
      <c r="A2" s="108"/>
      <c r="B2" s="106" t="s">
        <v>46</v>
      </c>
      <c r="C2" s="106"/>
      <c r="D2" s="28" t="s">
        <v>59</v>
      </c>
      <c r="E2" s="29" t="s">
        <v>49</v>
      </c>
    </row>
    <row r="3" spans="1:5" ht="18.75">
      <c r="A3" s="109"/>
      <c r="B3" s="25" t="s">
        <v>9</v>
      </c>
      <c r="C3" s="25" t="s">
        <v>10</v>
      </c>
      <c r="D3" s="30"/>
      <c r="E3" s="31"/>
    </row>
    <row r="4" spans="1:5" ht="18.75">
      <c r="A4" s="32" t="s">
        <v>26</v>
      </c>
      <c r="B4" s="33"/>
      <c r="C4" s="33"/>
      <c r="D4" s="34"/>
      <c r="E4" s="31"/>
    </row>
    <row r="5" spans="1:5" ht="18.75">
      <c r="A5" s="35" t="s">
        <v>5</v>
      </c>
      <c r="B5" s="36">
        <v>332</v>
      </c>
      <c r="C5" s="36">
        <v>360</v>
      </c>
      <c r="D5" s="31">
        <v>360</v>
      </c>
      <c r="E5" s="31">
        <f>D5/2</f>
        <v>180</v>
      </c>
    </row>
    <row r="6" spans="1:5" ht="37.5">
      <c r="A6" s="41" t="s">
        <v>37</v>
      </c>
      <c r="B6" s="42"/>
      <c r="C6" s="42"/>
      <c r="D6" s="42"/>
      <c r="E6" s="43"/>
    </row>
    <row r="7" spans="1:5" ht="18.75">
      <c r="A7" s="35" t="s">
        <v>3</v>
      </c>
      <c r="B7" s="36">
        <v>353</v>
      </c>
      <c r="C7" s="36">
        <v>380</v>
      </c>
      <c r="D7" s="31">
        <v>380</v>
      </c>
      <c r="E7" s="31">
        <f>D7/2</f>
        <v>190</v>
      </c>
    </row>
    <row r="8" spans="1:5" ht="18.75">
      <c r="A8" s="36" t="s">
        <v>2</v>
      </c>
      <c r="B8" s="36">
        <v>427</v>
      </c>
      <c r="C8" s="36">
        <v>441</v>
      </c>
      <c r="D8" s="31">
        <v>440</v>
      </c>
      <c r="E8" s="31">
        <f aca="true" t="shared" si="0" ref="E8:E16">D8/2</f>
        <v>220</v>
      </c>
    </row>
    <row r="9" spans="1:5" ht="18.75">
      <c r="A9" s="36" t="s">
        <v>4</v>
      </c>
      <c r="B9" s="36">
        <v>407</v>
      </c>
      <c r="C9" s="36">
        <v>434</v>
      </c>
      <c r="D9" s="31">
        <v>430</v>
      </c>
      <c r="E9" s="31">
        <f t="shared" si="0"/>
        <v>215</v>
      </c>
    </row>
    <row r="10" spans="1:5" ht="18.75">
      <c r="A10" s="35" t="s">
        <v>3</v>
      </c>
      <c r="B10" s="36">
        <v>394</v>
      </c>
      <c r="C10" s="36">
        <v>407</v>
      </c>
      <c r="D10" s="31">
        <v>400</v>
      </c>
      <c r="E10" s="31">
        <f t="shared" si="0"/>
        <v>200</v>
      </c>
    </row>
    <row r="11" spans="1:5" ht="18.75">
      <c r="A11" s="36" t="s">
        <v>6</v>
      </c>
      <c r="B11" s="36">
        <v>353</v>
      </c>
      <c r="C11" s="36">
        <v>407</v>
      </c>
      <c r="D11" s="31">
        <v>380</v>
      </c>
      <c r="E11" s="31">
        <f t="shared" si="0"/>
        <v>190</v>
      </c>
    </row>
    <row r="12" spans="1:5" ht="18.75">
      <c r="A12" s="35" t="s">
        <v>5</v>
      </c>
      <c r="B12" s="36">
        <v>325</v>
      </c>
      <c r="C12" s="36">
        <v>353</v>
      </c>
      <c r="D12" s="31">
        <v>350</v>
      </c>
      <c r="E12" s="31">
        <f t="shared" si="0"/>
        <v>175</v>
      </c>
    </row>
    <row r="13" spans="1:5" ht="18.75">
      <c r="A13" s="36" t="s">
        <v>7</v>
      </c>
      <c r="B13" s="36">
        <v>312</v>
      </c>
      <c r="C13" s="36">
        <v>353</v>
      </c>
      <c r="D13" s="31">
        <v>350</v>
      </c>
      <c r="E13" s="31">
        <f t="shared" si="0"/>
        <v>175</v>
      </c>
    </row>
    <row r="14" spans="1:5" ht="18.75">
      <c r="A14" s="35" t="s">
        <v>5</v>
      </c>
      <c r="B14" s="36">
        <v>271</v>
      </c>
      <c r="C14" s="36">
        <v>312</v>
      </c>
      <c r="D14" s="31">
        <v>310</v>
      </c>
      <c r="E14" s="31">
        <f t="shared" si="0"/>
        <v>155</v>
      </c>
    </row>
    <row r="15" spans="1:5" ht="18.75">
      <c r="A15" s="36" t="s">
        <v>8</v>
      </c>
      <c r="B15" s="36">
        <v>271</v>
      </c>
      <c r="C15" s="36">
        <v>312</v>
      </c>
      <c r="D15" s="31">
        <v>310</v>
      </c>
      <c r="E15" s="31">
        <f t="shared" si="0"/>
        <v>155</v>
      </c>
    </row>
    <row r="16" spans="1:5" ht="18.75">
      <c r="A16" s="35" t="s">
        <v>5</v>
      </c>
      <c r="B16" s="36">
        <v>258</v>
      </c>
      <c r="C16" s="36">
        <v>271</v>
      </c>
      <c r="D16" s="31">
        <v>270</v>
      </c>
      <c r="E16" s="31">
        <f t="shared" si="0"/>
        <v>135</v>
      </c>
    </row>
    <row r="17" spans="1:5" ht="15.75" customHeight="1">
      <c r="A17" s="103" t="s">
        <v>11</v>
      </c>
      <c r="B17" s="104"/>
      <c r="C17" s="104"/>
      <c r="D17" s="104"/>
      <c r="E17" s="105"/>
    </row>
    <row r="18" spans="1:5" ht="18.75">
      <c r="A18" s="36" t="s">
        <v>36</v>
      </c>
      <c r="B18" s="36">
        <v>217</v>
      </c>
      <c r="C18" s="36">
        <v>312</v>
      </c>
      <c r="D18" s="31">
        <v>310</v>
      </c>
      <c r="E18" s="31">
        <f>D18/2</f>
        <v>155</v>
      </c>
    </row>
    <row r="19" spans="1:5" ht="37.5">
      <c r="A19" s="37" t="s">
        <v>56</v>
      </c>
      <c r="B19" s="36">
        <v>264</v>
      </c>
      <c r="C19" s="36">
        <v>298</v>
      </c>
      <c r="D19" s="31">
        <v>290</v>
      </c>
      <c r="E19" s="31">
        <f>D19/2</f>
        <v>145</v>
      </c>
    </row>
    <row r="20" spans="1:5" ht="18.75">
      <c r="A20" s="35" t="s">
        <v>14</v>
      </c>
      <c r="B20" s="36">
        <v>237</v>
      </c>
      <c r="C20" s="36">
        <v>264</v>
      </c>
      <c r="D20" s="31">
        <v>260</v>
      </c>
      <c r="E20" s="31">
        <f>D20/2</f>
        <v>130</v>
      </c>
    </row>
    <row r="21" spans="1:5" ht="18.75">
      <c r="A21" s="35" t="s">
        <v>15</v>
      </c>
      <c r="B21" s="36">
        <v>210</v>
      </c>
      <c r="C21" s="36">
        <v>237</v>
      </c>
      <c r="D21" s="31">
        <v>230</v>
      </c>
      <c r="E21" s="31">
        <f>D21/2</f>
        <v>115</v>
      </c>
    </row>
    <row r="22" spans="1:5" ht="18.75">
      <c r="A22" s="36" t="s">
        <v>16</v>
      </c>
      <c r="B22" s="36"/>
      <c r="C22" s="36">
        <v>244</v>
      </c>
      <c r="D22" s="31">
        <v>244</v>
      </c>
      <c r="E22" s="31">
        <f>D22/2</f>
        <v>122</v>
      </c>
    </row>
    <row r="23" spans="1:5" ht="18.75">
      <c r="A23" s="36" t="s">
        <v>17</v>
      </c>
      <c r="B23" s="36"/>
      <c r="C23" s="36"/>
      <c r="D23" s="31"/>
      <c r="E23" s="31"/>
    </row>
    <row r="24" spans="1:5" ht="18.75">
      <c r="A24" s="35" t="s">
        <v>13</v>
      </c>
      <c r="B24" s="36">
        <v>204</v>
      </c>
      <c r="C24" s="36">
        <v>217</v>
      </c>
      <c r="D24" s="31">
        <v>210</v>
      </c>
      <c r="E24" s="31">
        <f>D24/2</f>
        <v>105</v>
      </c>
    </row>
    <row r="25" spans="1:5" ht="18.75">
      <c r="A25" s="35" t="s">
        <v>14</v>
      </c>
      <c r="B25" s="36">
        <v>197</v>
      </c>
      <c r="C25" s="36">
        <v>204</v>
      </c>
      <c r="D25" s="31">
        <v>200</v>
      </c>
      <c r="E25" s="31">
        <f>D25/2</f>
        <v>100</v>
      </c>
    </row>
    <row r="26" spans="1:5" ht="18.75">
      <c r="A26" s="35" t="s">
        <v>15</v>
      </c>
      <c r="B26" s="36">
        <v>190</v>
      </c>
      <c r="C26" s="36">
        <v>197</v>
      </c>
      <c r="D26" s="31">
        <v>195</v>
      </c>
      <c r="E26" s="31">
        <f>D26/2</f>
        <v>97.5</v>
      </c>
    </row>
    <row r="27" spans="1:5" ht="21" customHeight="1">
      <c r="A27" s="103" t="s">
        <v>18</v>
      </c>
      <c r="B27" s="104"/>
      <c r="C27" s="104"/>
      <c r="D27" s="104"/>
      <c r="E27" s="105"/>
    </row>
    <row r="28" spans="1:5" ht="18.75">
      <c r="A28" s="36" t="s">
        <v>36</v>
      </c>
      <c r="B28" s="36"/>
      <c r="C28" s="36">
        <v>204</v>
      </c>
      <c r="D28" s="36">
        <v>204</v>
      </c>
      <c r="E28" s="31">
        <f aca="true" t="shared" si="1" ref="E28:E39">D28/2</f>
        <v>102</v>
      </c>
    </row>
    <row r="29" spans="1:5" ht="37.5">
      <c r="A29" s="37" t="s">
        <v>57</v>
      </c>
      <c r="B29" s="36"/>
      <c r="C29" s="36">
        <v>197</v>
      </c>
      <c r="D29" s="36">
        <v>197</v>
      </c>
      <c r="E29" s="31">
        <f t="shared" si="1"/>
        <v>98.5</v>
      </c>
    </row>
    <row r="30" spans="1:5" ht="18.75">
      <c r="A30" s="35" t="s">
        <v>14</v>
      </c>
      <c r="B30" s="36"/>
      <c r="C30" s="36">
        <v>190</v>
      </c>
      <c r="D30" s="36">
        <v>190</v>
      </c>
      <c r="E30" s="31">
        <f t="shared" si="1"/>
        <v>95</v>
      </c>
    </row>
    <row r="31" spans="1:5" ht="18.75">
      <c r="A31" s="35" t="s">
        <v>19</v>
      </c>
      <c r="B31" s="36"/>
      <c r="C31" s="36">
        <v>177</v>
      </c>
      <c r="D31" s="36">
        <v>177</v>
      </c>
      <c r="E31" s="31">
        <f t="shared" si="1"/>
        <v>88.5</v>
      </c>
    </row>
    <row r="32" spans="1:5" ht="37.5">
      <c r="A32" s="37" t="s">
        <v>58</v>
      </c>
      <c r="B32" s="36"/>
      <c r="C32" s="36">
        <v>183</v>
      </c>
      <c r="D32" s="36">
        <v>183</v>
      </c>
      <c r="E32" s="31">
        <f t="shared" si="1"/>
        <v>91.5</v>
      </c>
    </row>
    <row r="33" spans="1:5" ht="18.75">
      <c r="A33" s="35" t="s">
        <v>14</v>
      </c>
      <c r="B33" s="36"/>
      <c r="C33" s="36">
        <v>177</v>
      </c>
      <c r="D33" s="36">
        <v>177</v>
      </c>
      <c r="E33" s="31">
        <f t="shared" si="1"/>
        <v>88.5</v>
      </c>
    </row>
    <row r="34" spans="1:5" ht="18.75">
      <c r="A34" s="35" t="s">
        <v>19</v>
      </c>
      <c r="B34" s="36"/>
      <c r="C34" s="36">
        <v>163</v>
      </c>
      <c r="D34" s="36">
        <v>163</v>
      </c>
      <c r="E34" s="31">
        <f t="shared" si="1"/>
        <v>81.5</v>
      </c>
    </row>
    <row r="35" spans="1:5" ht="18.75">
      <c r="A35" s="36" t="s">
        <v>20</v>
      </c>
      <c r="B35" s="36"/>
      <c r="C35" s="36">
        <v>190</v>
      </c>
      <c r="D35" s="36">
        <v>190</v>
      </c>
      <c r="E35" s="31">
        <f t="shared" si="1"/>
        <v>95</v>
      </c>
    </row>
    <row r="36" spans="1:5" ht="18.75">
      <c r="A36" s="36" t="s">
        <v>21</v>
      </c>
      <c r="B36" s="36"/>
      <c r="C36" s="36">
        <v>170</v>
      </c>
      <c r="D36" s="36">
        <v>170</v>
      </c>
      <c r="E36" s="31">
        <f t="shared" si="1"/>
        <v>85</v>
      </c>
    </row>
    <row r="37" spans="1:5" ht="18.75">
      <c r="A37" s="36" t="s">
        <v>22</v>
      </c>
      <c r="B37" s="36">
        <v>163</v>
      </c>
      <c r="C37" s="36">
        <v>170</v>
      </c>
      <c r="D37" s="36">
        <v>165</v>
      </c>
      <c r="E37" s="31">
        <f t="shared" si="1"/>
        <v>82.5</v>
      </c>
    </row>
    <row r="38" spans="1:5" ht="18.75">
      <c r="A38" s="37" t="s">
        <v>23</v>
      </c>
      <c r="B38" s="36"/>
      <c r="C38" s="36">
        <v>197</v>
      </c>
      <c r="D38" s="36">
        <v>197</v>
      </c>
      <c r="E38" s="31">
        <f t="shared" si="1"/>
        <v>98.5</v>
      </c>
    </row>
    <row r="39" spans="1:5" ht="18.75">
      <c r="A39" s="37" t="s">
        <v>24</v>
      </c>
      <c r="B39" s="36"/>
      <c r="C39" s="36">
        <v>190</v>
      </c>
      <c r="D39" s="36">
        <v>190</v>
      </c>
      <c r="E39" s="31">
        <f t="shared" si="1"/>
        <v>95</v>
      </c>
    </row>
    <row r="41" spans="1:4" ht="18.75">
      <c r="A41" s="24" t="s">
        <v>27</v>
      </c>
      <c r="D41" s="38"/>
    </row>
    <row r="43" spans="1:4" ht="15.75" customHeight="1">
      <c r="A43" s="24" t="s">
        <v>28</v>
      </c>
      <c r="C43" s="40" t="s">
        <v>32</v>
      </c>
      <c r="D43" s="40"/>
    </row>
    <row r="44" ht="18.75">
      <c r="A44" s="24" t="s">
        <v>29</v>
      </c>
    </row>
    <row r="45" spans="3:4" ht="15.75" customHeight="1">
      <c r="C45" s="40" t="s">
        <v>31</v>
      </c>
      <c r="D45" s="40"/>
    </row>
    <row r="47" spans="3:4" ht="15.75" customHeight="1">
      <c r="C47" s="40" t="s">
        <v>44</v>
      </c>
      <c r="D47" s="40"/>
    </row>
  </sheetData>
  <sheetProtection/>
  <mergeCells count="5">
    <mergeCell ref="A27:E27"/>
    <mergeCell ref="A17:E17"/>
    <mergeCell ref="B2:C2"/>
    <mergeCell ref="A1:A3"/>
    <mergeCell ref="B1:E1"/>
  </mergeCells>
  <printOptions/>
  <pageMargins left="0.7874015748031497" right="0.7874015748031497" top="0.3937007874015748" bottom="0.3937007874015748" header="0.5118110236220472" footer="0.5118110236220472"/>
  <pageSetup fitToHeight="2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9" sqref="I9"/>
    </sheetView>
  </sheetViews>
  <sheetFormatPr defaultColWidth="8.796875" defaultRowHeight="15"/>
  <cols>
    <col min="1" max="1" width="30.59765625" style="1" customWidth="1"/>
    <col min="2" max="3" width="0" style="1" hidden="1" customWidth="1"/>
    <col min="4" max="4" width="9.69921875" style="1" hidden="1" customWidth="1"/>
    <col min="5" max="5" width="0" style="1" hidden="1" customWidth="1"/>
    <col min="6" max="7" width="9" style="1" customWidth="1"/>
    <col min="8" max="8" width="9.69921875" style="1" customWidth="1"/>
    <col min="9" max="16384" width="9" style="1" customWidth="1"/>
  </cols>
  <sheetData>
    <row r="1" spans="1:9" ht="15.75" customHeight="1">
      <c r="A1" s="95" t="s">
        <v>51</v>
      </c>
      <c r="B1" s="98" t="s">
        <v>54</v>
      </c>
      <c r="C1" s="99"/>
      <c r="D1" s="99"/>
      <c r="E1" s="100"/>
      <c r="F1" s="98" t="s">
        <v>61</v>
      </c>
      <c r="G1" s="99"/>
      <c r="H1" s="99"/>
      <c r="I1" s="100"/>
    </row>
    <row r="2" spans="1:9" ht="64.5" customHeight="1">
      <c r="A2" s="96"/>
      <c r="B2" s="80" t="s">
        <v>46</v>
      </c>
      <c r="C2" s="80"/>
      <c r="D2" s="10" t="s">
        <v>48</v>
      </c>
      <c r="E2" s="13" t="s">
        <v>49</v>
      </c>
      <c r="F2" s="80" t="s">
        <v>46</v>
      </c>
      <c r="G2" s="80"/>
      <c r="H2" s="10" t="s">
        <v>48</v>
      </c>
      <c r="I2" s="13" t="s">
        <v>49</v>
      </c>
    </row>
    <row r="3" spans="1:9" ht="15.75">
      <c r="A3" s="97"/>
      <c r="B3" s="9" t="s">
        <v>9</v>
      </c>
      <c r="C3" s="9" t="s">
        <v>10</v>
      </c>
      <c r="D3" s="21"/>
      <c r="E3" s="14"/>
      <c r="F3" s="9" t="s">
        <v>9</v>
      </c>
      <c r="G3" s="9" t="s">
        <v>10</v>
      </c>
      <c r="H3" s="21"/>
      <c r="I3" s="14"/>
    </row>
    <row r="4" spans="1:9" ht="15.75">
      <c r="A4" s="11" t="s">
        <v>26</v>
      </c>
      <c r="B4" s="7"/>
      <c r="C4" s="7"/>
      <c r="D4" s="22"/>
      <c r="E4" s="14"/>
      <c r="F4" s="7"/>
      <c r="G4" s="7"/>
      <c r="H4" s="22"/>
      <c r="I4" s="14"/>
    </row>
    <row r="5" spans="1:9" ht="15.75">
      <c r="A5" s="3" t="s">
        <v>25</v>
      </c>
      <c r="B5" s="2">
        <v>434</v>
      </c>
      <c r="C5" s="2">
        <v>502</v>
      </c>
      <c r="D5" s="14">
        <v>500</v>
      </c>
      <c r="E5" s="14">
        <f>D5/2</f>
        <v>250</v>
      </c>
      <c r="F5" s="2">
        <v>481</v>
      </c>
      <c r="G5" s="2">
        <v>556</v>
      </c>
      <c r="H5" s="2">
        <v>556</v>
      </c>
      <c r="I5" s="14">
        <f>H5/2</f>
        <v>278</v>
      </c>
    </row>
    <row r="6" spans="1:9" ht="15.75">
      <c r="A6" s="3" t="s">
        <v>3</v>
      </c>
      <c r="B6" s="2">
        <v>426</v>
      </c>
      <c r="C6" s="2">
        <v>482</v>
      </c>
      <c r="D6" s="14">
        <v>480</v>
      </c>
      <c r="E6" s="14">
        <f>D6/2</f>
        <v>240</v>
      </c>
      <c r="F6" s="2">
        <v>472</v>
      </c>
      <c r="G6" s="2">
        <v>523</v>
      </c>
      <c r="H6" s="2">
        <v>523</v>
      </c>
      <c r="I6" s="14">
        <f>H6/2</f>
        <v>261.5</v>
      </c>
    </row>
    <row r="7" spans="1:9" ht="15.75">
      <c r="A7" s="3" t="s">
        <v>5</v>
      </c>
      <c r="B7" s="2">
        <v>372</v>
      </c>
      <c r="C7" s="2">
        <v>404</v>
      </c>
      <c r="D7" s="14">
        <v>400</v>
      </c>
      <c r="E7" s="14">
        <f>D7/2</f>
        <v>200</v>
      </c>
      <c r="F7" s="2">
        <v>412</v>
      </c>
      <c r="G7" s="2">
        <v>448</v>
      </c>
      <c r="H7" s="2">
        <v>448</v>
      </c>
      <c r="I7" s="14">
        <f>H7/2</f>
        <v>224</v>
      </c>
    </row>
    <row r="8" spans="1:9" ht="15.75">
      <c r="A8" s="26" t="s">
        <v>37</v>
      </c>
      <c r="B8" s="18"/>
      <c r="C8" s="19"/>
      <c r="D8" s="14"/>
      <c r="E8" s="14"/>
      <c r="F8" s="18"/>
      <c r="G8" s="19"/>
      <c r="H8" s="19"/>
      <c r="I8" s="14"/>
    </row>
    <row r="9" spans="1:9" ht="15.75">
      <c r="A9" s="3" t="s">
        <v>25</v>
      </c>
      <c r="B9" s="2">
        <v>426</v>
      </c>
      <c r="C9" s="2">
        <v>456</v>
      </c>
      <c r="D9" s="14">
        <v>450</v>
      </c>
      <c r="E9" s="14">
        <f>D9/2</f>
        <v>225</v>
      </c>
      <c r="F9" s="2">
        <v>472</v>
      </c>
      <c r="G9" s="2">
        <v>505</v>
      </c>
      <c r="H9" s="2">
        <v>505</v>
      </c>
      <c r="I9" s="14">
        <f>H9/2</f>
        <v>252.5</v>
      </c>
    </row>
    <row r="10" spans="1:9" ht="15.75">
      <c r="A10" s="3" t="s">
        <v>3</v>
      </c>
      <c r="B10" s="2">
        <v>396</v>
      </c>
      <c r="C10" s="2">
        <v>426</v>
      </c>
      <c r="D10" s="14">
        <v>420</v>
      </c>
      <c r="E10" s="14">
        <f>D10/2</f>
        <v>210</v>
      </c>
      <c r="F10" s="2">
        <v>439</v>
      </c>
      <c r="G10" s="2">
        <v>472</v>
      </c>
      <c r="H10" s="2">
        <v>472</v>
      </c>
      <c r="I10" s="14">
        <f>H10/2</f>
        <v>236</v>
      </c>
    </row>
    <row r="11" spans="1:9" ht="15.75">
      <c r="A11" s="3" t="s">
        <v>5</v>
      </c>
      <c r="B11" s="2">
        <v>350</v>
      </c>
      <c r="C11" s="2">
        <v>381</v>
      </c>
      <c r="D11" s="14">
        <v>380</v>
      </c>
      <c r="E11" s="14">
        <f>D11/2</f>
        <v>190</v>
      </c>
      <c r="F11" s="2">
        <v>388</v>
      </c>
      <c r="G11" s="2">
        <v>422</v>
      </c>
      <c r="H11" s="2">
        <v>422</v>
      </c>
      <c r="I11" s="14">
        <f>H11/2</f>
        <v>211</v>
      </c>
    </row>
    <row r="12" spans="1:9" ht="15.75">
      <c r="A12" s="2" t="s">
        <v>2</v>
      </c>
      <c r="B12" s="2">
        <v>479</v>
      </c>
      <c r="C12" s="2">
        <v>494</v>
      </c>
      <c r="D12" s="14">
        <v>490</v>
      </c>
      <c r="E12" s="14">
        <f aca="true" t="shared" si="0" ref="E12:E20">D12/2</f>
        <v>245</v>
      </c>
      <c r="F12" s="2">
        <v>531</v>
      </c>
      <c r="G12" s="2">
        <v>547</v>
      </c>
      <c r="H12" s="2">
        <v>547</v>
      </c>
      <c r="I12" s="14">
        <f aca="true" t="shared" si="1" ref="I12:I20">H12/2</f>
        <v>273.5</v>
      </c>
    </row>
    <row r="13" spans="1:9" ht="15.75">
      <c r="A13" s="2" t="s">
        <v>4</v>
      </c>
      <c r="B13" s="2">
        <v>456</v>
      </c>
      <c r="C13" s="2">
        <v>487</v>
      </c>
      <c r="D13" s="14">
        <v>480</v>
      </c>
      <c r="E13" s="14">
        <f t="shared" si="0"/>
        <v>240</v>
      </c>
      <c r="F13" s="2">
        <v>505</v>
      </c>
      <c r="G13" s="2">
        <v>540</v>
      </c>
      <c r="H13" s="2">
        <v>540</v>
      </c>
      <c r="I13" s="14">
        <f t="shared" si="1"/>
        <v>270</v>
      </c>
    </row>
    <row r="14" spans="1:9" ht="15.75">
      <c r="A14" s="3" t="s">
        <v>3</v>
      </c>
      <c r="B14" s="2">
        <v>442</v>
      </c>
      <c r="C14" s="2">
        <v>456</v>
      </c>
      <c r="D14" s="14">
        <v>450</v>
      </c>
      <c r="E14" s="14">
        <f t="shared" si="0"/>
        <v>225</v>
      </c>
      <c r="F14" s="2">
        <v>490</v>
      </c>
      <c r="G14" s="2">
        <v>505</v>
      </c>
      <c r="H14" s="2">
        <v>505</v>
      </c>
      <c r="I14" s="14">
        <f t="shared" si="1"/>
        <v>252.5</v>
      </c>
    </row>
    <row r="15" spans="1:9" ht="15.75">
      <c r="A15" s="2" t="s">
        <v>6</v>
      </c>
      <c r="B15" s="2">
        <v>396</v>
      </c>
      <c r="C15" s="2">
        <v>456</v>
      </c>
      <c r="D15" s="14">
        <v>450</v>
      </c>
      <c r="E15" s="14">
        <f t="shared" si="0"/>
        <v>225</v>
      </c>
      <c r="F15" s="2">
        <v>439</v>
      </c>
      <c r="G15" s="2">
        <v>505</v>
      </c>
      <c r="H15" s="2">
        <v>505</v>
      </c>
      <c r="I15" s="14">
        <f t="shared" si="1"/>
        <v>252.5</v>
      </c>
    </row>
    <row r="16" spans="1:9" ht="15.75">
      <c r="A16" s="3" t="s">
        <v>5</v>
      </c>
      <c r="B16" s="2">
        <v>364</v>
      </c>
      <c r="C16" s="2">
        <v>396</v>
      </c>
      <c r="D16" s="14">
        <v>390</v>
      </c>
      <c r="E16" s="14">
        <f t="shared" si="0"/>
        <v>195</v>
      </c>
      <c r="F16" s="2">
        <v>403</v>
      </c>
      <c r="G16" s="2">
        <v>439</v>
      </c>
      <c r="H16" s="2">
        <v>439</v>
      </c>
      <c r="I16" s="14">
        <f t="shared" si="1"/>
        <v>219.5</v>
      </c>
    </row>
    <row r="17" spans="1:9" ht="15.75">
      <c r="A17" s="2" t="s">
        <v>7</v>
      </c>
      <c r="B17" s="2">
        <v>350</v>
      </c>
      <c r="C17" s="2">
        <v>396</v>
      </c>
      <c r="D17" s="14">
        <v>380</v>
      </c>
      <c r="E17" s="14">
        <f t="shared" si="0"/>
        <v>190</v>
      </c>
      <c r="F17" s="2">
        <v>388</v>
      </c>
      <c r="G17" s="2">
        <v>439</v>
      </c>
      <c r="H17" s="2">
        <v>439</v>
      </c>
      <c r="I17" s="14">
        <f t="shared" si="1"/>
        <v>219.5</v>
      </c>
    </row>
    <row r="18" spans="1:9" ht="15.75">
      <c r="A18" s="3" t="s">
        <v>5</v>
      </c>
      <c r="B18" s="2">
        <v>304</v>
      </c>
      <c r="C18" s="2">
        <v>350</v>
      </c>
      <c r="D18" s="14">
        <v>350</v>
      </c>
      <c r="E18" s="14">
        <f t="shared" si="0"/>
        <v>175</v>
      </c>
      <c r="F18" s="2">
        <v>337</v>
      </c>
      <c r="G18" s="2">
        <v>388</v>
      </c>
      <c r="H18" s="2">
        <v>388</v>
      </c>
      <c r="I18" s="14">
        <f t="shared" si="1"/>
        <v>194</v>
      </c>
    </row>
    <row r="19" spans="1:9" ht="15.75">
      <c r="A19" s="2" t="s">
        <v>8</v>
      </c>
      <c r="B19" s="2">
        <v>304</v>
      </c>
      <c r="C19" s="2">
        <v>350</v>
      </c>
      <c r="D19" s="14">
        <v>350</v>
      </c>
      <c r="E19" s="14">
        <f t="shared" si="0"/>
        <v>175</v>
      </c>
      <c r="F19" s="2">
        <v>337</v>
      </c>
      <c r="G19" s="2">
        <v>388</v>
      </c>
      <c r="H19" s="2">
        <v>388</v>
      </c>
      <c r="I19" s="14">
        <f t="shared" si="1"/>
        <v>194</v>
      </c>
    </row>
    <row r="20" spans="1:9" ht="15.75">
      <c r="A20" s="3" t="s">
        <v>5</v>
      </c>
      <c r="B20" s="2">
        <v>289</v>
      </c>
      <c r="C20" s="2">
        <v>304</v>
      </c>
      <c r="D20" s="14">
        <v>300</v>
      </c>
      <c r="E20" s="14">
        <f t="shared" si="0"/>
        <v>150</v>
      </c>
      <c r="F20" s="2">
        <v>320</v>
      </c>
      <c r="G20" s="2">
        <v>337</v>
      </c>
      <c r="H20" s="2">
        <v>337</v>
      </c>
      <c r="I20" s="14">
        <f t="shared" si="1"/>
        <v>168.5</v>
      </c>
    </row>
    <row r="21" spans="1:9" ht="15.75" customHeight="1">
      <c r="A21" s="27" t="s">
        <v>11</v>
      </c>
      <c r="B21" s="20"/>
      <c r="C21" s="20"/>
      <c r="D21" s="20"/>
      <c r="E21" s="14"/>
      <c r="F21" s="20"/>
      <c r="G21" s="20"/>
      <c r="H21" s="20"/>
      <c r="I21" s="14"/>
    </row>
    <row r="22" spans="1:9" ht="15.75">
      <c r="A22" s="2" t="s">
        <v>36</v>
      </c>
      <c r="B22" s="2">
        <v>243</v>
      </c>
      <c r="C22" s="2">
        <v>350</v>
      </c>
      <c r="D22" s="14">
        <v>350</v>
      </c>
      <c r="E22" s="14">
        <f>D22/2</f>
        <v>175</v>
      </c>
      <c r="F22" s="2">
        <v>269</v>
      </c>
      <c r="G22" s="2">
        <v>388</v>
      </c>
      <c r="H22" s="2">
        <v>388</v>
      </c>
      <c r="I22" s="14">
        <f>H22/2</f>
        <v>194</v>
      </c>
    </row>
    <row r="23" spans="1:9" ht="15.75">
      <c r="A23" s="4" t="s">
        <v>56</v>
      </c>
      <c r="B23" s="2">
        <v>296</v>
      </c>
      <c r="C23" s="2">
        <v>334</v>
      </c>
      <c r="D23" s="14">
        <v>330</v>
      </c>
      <c r="E23" s="14">
        <f>D23/2</f>
        <v>165</v>
      </c>
      <c r="F23" s="2">
        <v>328</v>
      </c>
      <c r="G23" s="2">
        <v>370</v>
      </c>
      <c r="H23" s="2">
        <v>370</v>
      </c>
      <c r="I23" s="14">
        <f>H23/2</f>
        <v>185</v>
      </c>
    </row>
    <row r="24" spans="1:9" ht="15.75">
      <c r="A24" s="3" t="s">
        <v>14</v>
      </c>
      <c r="B24" s="2">
        <v>266</v>
      </c>
      <c r="C24" s="2">
        <v>296</v>
      </c>
      <c r="D24" s="14">
        <v>290</v>
      </c>
      <c r="E24" s="14">
        <f>D24/2</f>
        <v>145</v>
      </c>
      <c r="F24" s="2">
        <v>295</v>
      </c>
      <c r="G24" s="2">
        <v>328</v>
      </c>
      <c r="H24" s="2">
        <v>328</v>
      </c>
      <c r="I24" s="14">
        <f>H24/2</f>
        <v>164</v>
      </c>
    </row>
    <row r="25" spans="1:9" ht="15.75">
      <c r="A25" s="3" t="s">
        <v>15</v>
      </c>
      <c r="B25" s="2">
        <v>235</v>
      </c>
      <c r="C25" s="2">
        <v>266</v>
      </c>
      <c r="D25" s="14">
        <v>260</v>
      </c>
      <c r="E25" s="14">
        <f>D25/2</f>
        <v>130</v>
      </c>
      <c r="F25" s="2">
        <v>260</v>
      </c>
      <c r="G25" s="2">
        <v>295</v>
      </c>
      <c r="H25" s="2">
        <v>295</v>
      </c>
      <c r="I25" s="14">
        <f>H25/2</f>
        <v>147.5</v>
      </c>
    </row>
    <row r="26" spans="1:9" ht="15.75">
      <c r="A26" s="2" t="s">
        <v>16</v>
      </c>
      <c r="B26" s="2"/>
      <c r="C26" s="2">
        <v>274</v>
      </c>
      <c r="D26" s="14"/>
      <c r="E26" s="14">
        <f>D26/2</f>
        <v>0</v>
      </c>
      <c r="F26" s="2"/>
      <c r="G26" s="2">
        <v>304</v>
      </c>
      <c r="H26" s="2">
        <v>304</v>
      </c>
      <c r="I26" s="14">
        <f>H26/2</f>
        <v>152</v>
      </c>
    </row>
    <row r="27" spans="1:9" ht="15.75">
      <c r="A27" s="2" t="s">
        <v>17</v>
      </c>
      <c r="B27" s="2"/>
      <c r="C27" s="2"/>
      <c r="D27" s="14"/>
      <c r="E27" s="14"/>
      <c r="F27" s="2"/>
      <c r="G27" s="2"/>
      <c r="H27" s="2"/>
      <c r="I27" s="14"/>
    </row>
    <row r="28" spans="1:9" ht="15.75">
      <c r="A28" s="3" t="s">
        <v>13</v>
      </c>
      <c r="B28" s="2">
        <v>229</v>
      </c>
      <c r="C28" s="2">
        <v>243</v>
      </c>
      <c r="D28" s="14">
        <v>240</v>
      </c>
      <c r="E28" s="14">
        <f>D28/2</f>
        <v>120</v>
      </c>
      <c r="F28" s="2">
        <v>254</v>
      </c>
      <c r="G28" s="2">
        <v>269</v>
      </c>
      <c r="H28" s="2">
        <v>269</v>
      </c>
      <c r="I28" s="14">
        <f>H28/2</f>
        <v>134.5</v>
      </c>
    </row>
    <row r="29" spans="1:9" ht="15.75">
      <c r="A29" s="3" t="s">
        <v>14</v>
      </c>
      <c r="B29" s="2">
        <v>221</v>
      </c>
      <c r="C29" s="2">
        <v>229</v>
      </c>
      <c r="D29" s="14">
        <v>225</v>
      </c>
      <c r="E29" s="14">
        <f>D29/2</f>
        <v>112.5</v>
      </c>
      <c r="F29" s="2">
        <v>245</v>
      </c>
      <c r="G29" s="2">
        <v>254</v>
      </c>
      <c r="H29" s="2">
        <v>254</v>
      </c>
      <c r="I29" s="14">
        <f>H29/2</f>
        <v>127</v>
      </c>
    </row>
    <row r="30" spans="1:9" ht="15.75">
      <c r="A30" s="3" t="s">
        <v>15</v>
      </c>
      <c r="B30" s="2">
        <v>213</v>
      </c>
      <c r="C30" s="2">
        <v>221</v>
      </c>
      <c r="D30" s="14">
        <v>220</v>
      </c>
      <c r="E30" s="14">
        <f>D30/2</f>
        <v>110</v>
      </c>
      <c r="F30" s="2">
        <v>236</v>
      </c>
      <c r="G30" s="2">
        <v>245</v>
      </c>
      <c r="H30" s="2">
        <v>245</v>
      </c>
      <c r="I30" s="14">
        <f>H30/2</f>
        <v>122.5</v>
      </c>
    </row>
    <row r="31" spans="1:9" ht="21" customHeight="1">
      <c r="A31" s="27" t="s">
        <v>18</v>
      </c>
      <c r="B31" s="20"/>
      <c r="C31" s="20"/>
      <c r="D31" s="20"/>
      <c r="E31" s="14"/>
      <c r="F31" s="20"/>
      <c r="G31" s="20"/>
      <c r="H31" s="20"/>
      <c r="I31" s="14"/>
    </row>
    <row r="32" spans="1:9" ht="15.75">
      <c r="A32" s="2" t="s">
        <v>36</v>
      </c>
      <c r="B32" s="2"/>
      <c r="C32" s="2">
        <v>229</v>
      </c>
      <c r="D32" s="2">
        <v>229</v>
      </c>
      <c r="E32" s="14">
        <f aca="true" t="shared" si="2" ref="E32:E43">D32/2</f>
        <v>114.5</v>
      </c>
      <c r="F32" s="2"/>
      <c r="G32" s="2">
        <v>254</v>
      </c>
      <c r="H32" s="2">
        <v>254</v>
      </c>
      <c r="I32" s="14">
        <f aca="true" t="shared" si="3" ref="I32:I43">H32/2</f>
        <v>127</v>
      </c>
    </row>
    <row r="33" spans="1:9" ht="15.75">
      <c r="A33" s="4" t="s">
        <v>57</v>
      </c>
      <c r="B33" s="2"/>
      <c r="C33" s="2">
        <v>221</v>
      </c>
      <c r="D33" s="2">
        <v>221</v>
      </c>
      <c r="E33" s="14">
        <f t="shared" si="2"/>
        <v>110.5</v>
      </c>
      <c r="F33" s="2"/>
      <c r="G33" s="2">
        <v>245</v>
      </c>
      <c r="H33" s="2">
        <v>245</v>
      </c>
      <c r="I33" s="14">
        <f t="shared" si="3"/>
        <v>122.5</v>
      </c>
    </row>
    <row r="34" spans="1:9" ht="15.75">
      <c r="A34" s="3" t="s">
        <v>14</v>
      </c>
      <c r="B34" s="2"/>
      <c r="C34" s="2">
        <v>213</v>
      </c>
      <c r="D34" s="2">
        <v>213</v>
      </c>
      <c r="E34" s="14">
        <f t="shared" si="2"/>
        <v>106.5</v>
      </c>
      <c r="F34" s="2"/>
      <c r="G34" s="2">
        <v>236</v>
      </c>
      <c r="H34" s="2">
        <v>236</v>
      </c>
      <c r="I34" s="14">
        <f t="shared" si="3"/>
        <v>118</v>
      </c>
    </row>
    <row r="35" spans="1:9" ht="15.75">
      <c r="A35" s="3" t="s">
        <v>19</v>
      </c>
      <c r="B35" s="2"/>
      <c r="C35" s="2">
        <v>198</v>
      </c>
      <c r="D35" s="2">
        <v>198</v>
      </c>
      <c r="E35" s="14">
        <f t="shared" si="2"/>
        <v>99</v>
      </c>
      <c r="F35" s="2"/>
      <c r="G35" s="2">
        <v>219</v>
      </c>
      <c r="H35" s="2">
        <v>219</v>
      </c>
      <c r="I35" s="14">
        <f t="shared" si="3"/>
        <v>109.5</v>
      </c>
    </row>
    <row r="36" spans="1:9" ht="15.75">
      <c r="A36" s="4" t="s">
        <v>58</v>
      </c>
      <c r="B36" s="2"/>
      <c r="C36" s="2">
        <v>205</v>
      </c>
      <c r="D36" s="2">
        <v>205</v>
      </c>
      <c r="E36" s="14">
        <f t="shared" si="2"/>
        <v>102.5</v>
      </c>
      <c r="F36" s="2"/>
      <c r="G36" s="2">
        <v>227</v>
      </c>
      <c r="H36" s="2">
        <v>227</v>
      </c>
      <c r="I36" s="14">
        <f t="shared" si="3"/>
        <v>113.5</v>
      </c>
    </row>
    <row r="37" spans="1:9" ht="15.75">
      <c r="A37" s="3" t="s">
        <v>14</v>
      </c>
      <c r="B37" s="2"/>
      <c r="C37" s="2">
        <v>198</v>
      </c>
      <c r="D37" s="2">
        <v>198</v>
      </c>
      <c r="E37" s="14">
        <f t="shared" si="2"/>
        <v>99</v>
      </c>
      <c r="F37" s="2"/>
      <c r="G37" s="2">
        <v>219</v>
      </c>
      <c r="H37" s="2">
        <v>219</v>
      </c>
      <c r="I37" s="14">
        <f t="shared" si="3"/>
        <v>109.5</v>
      </c>
    </row>
    <row r="38" spans="1:9" ht="15.75">
      <c r="A38" s="3" t="s">
        <v>19</v>
      </c>
      <c r="B38" s="2"/>
      <c r="C38" s="2">
        <v>183</v>
      </c>
      <c r="D38" s="2">
        <v>183</v>
      </c>
      <c r="E38" s="14">
        <f t="shared" si="2"/>
        <v>91.5</v>
      </c>
      <c r="F38" s="2"/>
      <c r="G38" s="2">
        <v>203</v>
      </c>
      <c r="H38" s="2">
        <v>203</v>
      </c>
      <c r="I38" s="14">
        <f t="shared" si="3"/>
        <v>101.5</v>
      </c>
    </row>
    <row r="39" spans="1:9" ht="15.75">
      <c r="A39" s="2" t="s">
        <v>20</v>
      </c>
      <c r="B39" s="2"/>
      <c r="C39" s="2">
        <v>213</v>
      </c>
      <c r="D39" s="2">
        <v>213</v>
      </c>
      <c r="E39" s="14">
        <f t="shared" si="2"/>
        <v>106.5</v>
      </c>
      <c r="F39" s="2"/>
      <c r="G39" s="2">
        <v>236</v>
      </c>
      <c r="H39" s="2">
        <v>236</v>
      </c>
      <c r="I39" s="14">
        <f t="shared" si="3"/>
        <v>118</v>
      </c>
    </row>
    <row r="40" spans="1:9" ht="15.75">
      <c r="A40" s="2" t="s">
        <v>21</v>
      </c>
      <c r="B40" s="2"/>
      <c r="C40" s="2">
        <v>191</v>
      </c>
      <c r="D40" s="2">
        <v>191</v>
      </c>
      <c r="E40" s="14">
        <f t="shared" si="2"/>
        <v>95.5</v>
      </c>
      <c r="F40" s="2"/>
      <c r="G40" s="2">
        <v>212</v>
      </c>
      <c r="H40" s="2">
        <v>212</v>
      </c>
      <c r="I40" s="14">
        <f t="shared" si="3"/>
        <v>106</v>
      </c>
    </row>
    <row r="41" spans="1:9" ht="15.75">
      <c r="A41" s="2" t="s">
        <v>22</v>
      </c>
      <c r="B41" s="2">
        <v>183</v>
      </c>
      <c r="C41" s="2">
        <v>191</v>
      </c>
      <c r="D41" s="2">
        <v>185</v>
      </c>
      <c r="E41" s="14">
        <f t="shared" si="2"/>
        <v>92.5</v>
      </c>
      <c r="F41" s="2">
        <v>203</v>
      </c>
      <c r="G41" s="2">
        <v>212</v>
      </c>
      <c r="H41" s="2">
        <v>212</v>
      </c>
      <c r="I41" s="14">
        <f t="shared" si="3"/>
        <v>106</v>
      </c>
    </row>
    <row r="42" spans="1:9" ht="15.75">
      <c r="A42" s="4" t="s">
        <v>23</v>
      </c>
      <c r="B42" s="2"/>
      <c r="C42" s="2">
        <v>221</v>
      </c>
      <c r="D42" s="2">
        <v>221</v>
      </c>
      <c r="E42" s="14">
        <f t="shared" si="2"/>
        <v>110.5</v>
      </c>
      <c r="F42" s="2"/>
      <c r="G42" s="2">
        <v>245</v>
      </c>
      <c r="H42" s="2">
        <v>245</v>
      </c>
      <c r="I42" s="14">
        <f t="shared" si="3"/>
        <v>122.5</v>
      </c>
    </row>
    <row r="43" spans="1:9" ht="15.75">
      <c r="A43" s="4" t="s">
        <v>24</v>
      </c>
      <c r="B43" s="2"/>
      <c r="C43" s="2">
        <v>213</v>
      </c>
      <c r="D43" s="2">
        <v>213</v>
      </c>
      <c r="E43" s="14">
        <f t="shared" si="2"/>
        <v>106.5</v>
      </c>
      <c r="F43" s="2"/>
      <c r="G43" s="2">
        <v>236</v>
      </c>
      <c r="H43" s="2">
        <v>236</v>
      </c>
      <c r="I43" s="14">
        <f t="shared" si="3"/>
        <v>118</v>
      </c>
    </row>
    <row r="45" ht="15.75">
      <c r="A45" s="1" t="s">
        <v>27</v>
      </c>
    </row>
    <row r="47" ht="15.75" customHeight="1">
      <c r="A47" s="1" t="s">
        <v>28</v>
      </c>
    </row>
    <row r="48" ht="15.75">
      <c r="A48" s="1" t="s">
        <v>60</v>
      </c>
    </row>
    <row r="49" ht="15.75" customHeight="1"/>
    <row r="51" ht="15.75" customHeight="1"/>
  </sheetData>
  <sheetProtection/>
  <mergeCells count="5">
    <mergeCell ref="A1:A3"/>
    <mergeCell ref="B1:E1"/>
    <mergeCell ref="B2:C2"/>
    <mergeCell ref="F1:I1"/>
    <mergeCell ref="F2:G2"/>
  </mergeCells>
  <printOptions/>
  <pageMargins left="0.7874015748031497" right="0.7874015748031497" top="0.3937007874015748" bottom="0.3937007874015748" header="0.5118110236220472" footer="0.5118110236220472"/>
  <pageSetup fitToHeight="2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selection activeCell="K10" sqref="K10"/>
    </sheetView>
  </sheetViews>
  <sheetFormatPr defaultColWidth="8.796875" defaultRowHeight="15"/>
  <cols>
    <col min="1" max="1" width="30.59765625" style="1" customWidth="1"/>
    <col min="2" max="3" width="0" style="1" hidden="1" customWidth="1"/>
    <col min="4" max="4" width="9.69921875" style="1" hidden="1" customWidth="1"/>
    <col min="5" max="5" width="0" style="1" hidden="1" customWidth="1"/>
    <col min="6" max="7" width="9" style="1" customWidth="1"/>
    <col min="8" max="8" width="9.69921875" style="1" customWidth="1"/>
    <col min="9" max="16384" width="9" style="1" customWidth="1"/>
  </cols>
  <sheetData>
    <row r="1" spans="1:9" ht="15.75" customHeight="1">
      <c r="A1" s="95" t="s">
        <v>51</v>
      </c>
      <c r="B1" s="98" t="s">
        <v>54</v>
      </c>
      <c r="C1" s="99"/>
      <c r="D1" s="99"/>
      <c r="E1" s="100"/>
      <c r="F1" s="98" t="s">
        <v>62</v>
      </c>
      <c r="G1" s="99"/>
      <c r="H1" s="99"/>
      <c r="I1" s="100"/>
    </row>
    <row r="2" spans="1:9" ht="64.5" customHeight="1">
      <c r="A2" s="96"/>
      <c r="B2" s="80" t="s">
        <v>46</v>
      </c>
      <c r="C2" s="80"/>
      <c r="D2" s="10" t="s">
        <v>48</v>
      </c>
      <c r="E2" s="13" t="s">
        <v>49</v>
      </c>
      <c r="F2" s="80" t="s">
        <v>46</v>
      </c>
      <c r="G2" s="80"/>
      <c r="H2" s="10" t="s">
        <v>48</v>
      </c>
      <c r="I2" s="13" t="s">
        <v>49</v>
      </c>
    </row>
    <row r="3" spans="1:9" ht="15.75">
      <c r="A3" s="97"/>
      <c r="B3" s="9" t="s">
        <v>9</v>
      </c>
      <c r="C3" s="9" t="s">
        <v>10</v>
      </c>
      <c r="D3" s="21"/>
      <c r="E3" s="14"/>
      <c r="F3" s="9" t="s">
        <v>9</v>
      </c>
      <c r="G3" s="9" t="s">
        <v>10</v>
      </c>
      <c r="H3" s="21"/>
      <c r="I3" s="14"/>
    </row>
    <row r="4" spans="1:9" ht="15.75">
      <c r="A4" s="11" t="s">
        <v>26</v>
      </c>
      <c r="B4" s="7"/>
      <c r="C4" s="7"/>
      <c r="D4" s="22"/>
      <c r="E4" s="14"/>
      <c r="F4" s="7"/>
      <c r="G4" s="7"/>
      <c r="H4" s="22"/>
      <c r="I4" s="14"/>
    </row>
    <row r="5" spans="1:9" ht="15.75">
      <c r="A5" s="3" t="s">
        <v>25</v>
      </c>
      <c r="B5" s="2">
        <v>434</v>
      </c>
      <c r="C5" s="2">
        <v>502</v>
      </c>
      <c r="D5" s="14">
        <v>500</v>
      </c>
      <c r="E5" s="14">
        <f>D5/2</f>
        <v>250</v>
      </c>
      <c r="F5" s="2">
        <v>556</v>
      </c>
      <c r="G5" s="2">
        <v>643</v>
      </c>
      <c r="H5" s="2">
        <f>G5</f>
        <v>643</v>
      </c>
      <c r="I5" s="14">
        <f>H5/2</f>
        <v>321.5</v>
      </c>
    </row>
    <row r="6" spans="1:9" ht="15.75">
      <c r="A6" s="3" t="s">
        <v>3</v>
      </c>
      <c r="B6" s="2">
        <v>426</v>
      </c>
      <c r="C6" s="2">
        <v>482</v>
      </c>
      <c r="D6" s="14">
        <v>480</v>
      </c>
      <c r="E6" s="14">
        <f>D6/2</f>
        <v>240</v>
      </c>
      <c r="F6" s="2">
        <v>546</v>
      </c>
      <c r="G6" s="2">
        <v>605</v>
      </c>
      <c r="H6" s="2">
        <f aca="true" t="shared" si="0" ref="H6:H40">G6</f>
        <v>605</v>
      </c>
      <c r="I6" s="14">
        <f>H6/2</f>
        <v>302.5</v>
      </c>
    </row>
    <row r="7" spans="1:9" ht="15.75">
      <c r="A7" s="3" t="s">
        <v>5</v>
      </c>
      <c r="B7" s="2">
        <v>372</v>
      </c>
      <c r="C7" s="2">
        <v>404</v>
      </c>
      <c r="D7" s="14">
        <v>400</v>
      </c>
      <c r="E7" s="14">
        <f>D7/2</f>
        <v>200</v>
      </c>
      <c r="F7" s="2">
        <v>476</v>
      </c>
      <c r="G7" s="2">
        <v>518</v>
      </c>
      <c r="H7" s="2">
        <f t="shared" si="0"/>
        <v>518</v>
      </c>
      <c r="I7" s="14">
        <f>H7/2</f>
        <v>259</v>
      </c>
    </row>
    <row r="8" spans="1:9" ht="15.75">
      <c r="A8" s="26" t="s">
        <v>37</v>
      </c>
      <c r="B8" s="18"/>
      <c r="C8" s="19"/>
      <c r="D8" s="14"/>
      <c r="E8" s="14"/>
      <c r="F8" s="18"/>
      <c r="G8" s="19"/>
      <c r="H8" s="19"/>
      <c r="I8" s="14"/>
    </row>
    <row r="9" spans="1:9" ht="15.75">
      <c r="A9" s="3" t="s">
        <v>25</v>
      </c>
      <c r="B9" s="2">
        <v>426</v>
      </c>
      <c r="C9" s="2">
        <v>456</v>
      </c>
      <c r="D9" s="14">
        <v>450</v>
      </c>
      <c r="E9" s="14">
        <f aca="true" t="shared" si="1" ref="E9:E20">D9/2</f>
        <v>225</v>
      </c>
      <c r="F9" s="2">
        <v>546</v>
      </c>
      <c r="G9" s="2">
        <v>584</v>
      </c>
      <c r="H9" s="2">
        <f t="shared" si="0"/>
        <v>584</v>
      </c>
      <c r="I9" s="14">
        <f aca="true" t="shared" si="2" ref="I9:I20">H9/2</f>
        <v>292</v>
      </c>
    </row>
    <row r="10" spans="1:9" ht="15.75">
      <c r="A10" s="3" t="s">
        <v>3</v>
      </c>
      <c r="B10" s="2">
        <v>396</v>
      </c>
      <c r="C10" s="2">
        <v>426</v>
      </c>
      <c r="D10" s="14">
        <v>420</v>
      </c>
      <c r="E10" s="14">
        <f t="shared" si="1"/>
        <v>210</v>
      </c>
      <c r="F10" s="2">
        <v>507</v>
      </c>
      <c r="G10" s="2">
        <v>546</v>
      </c>
      <c r="H10" s="2">
        <f t="shared" si="0"/>
        <v>546</v>
      </c>
      <c r="I10" s="14">
        <f t="shared" si="2"/>
        <v>273</v>
      </c>
    </row>
    <row r="11" spans="1:9" ht="15.75">
      <c r="A11" s="3" t="s">
        <v>5</v>
      </c>
      <c r="B11" s="2">
        <v>350</v>
      </c>
      <c r="C11" s="2">
        <v>381</v>
      </c>
      <c r="D11" s="14">
        <v>380</v>
      </c>
      <c r="E11" s="14">
        <f t="shared" si="1"/>
        <v>190</v>
      </c>
      <c r="F11" s="2">
        <v>449</v>
      </c>
      <c r="G11" s="2">
        <v>488</v>
      </c>
      <c r="H11" s="2">
        <f t="shared" si="0"/>
        <v>488</v>
      </c>
      <c r="I11" s="14">
        <f t="shared" si="2"/>
        <v>244</v>
      </c>
    </row>
    <row r="12" spans="1:9" ht="15.75">
      <c r="A12" s="2" t="s">
        <v>2</v>
      </c>
      <c r="B12" s="2">
        <v>479</v>
      </c>
      <c r="C12" s="2">
        <v>494</v>
      </c>
      <c r="D12" s="14">
        <v>490</v>
      </c>
      <c r="E12" s="14">
        <f t="shared" si="1"/>
        <v>245</v>
      </c>
      <c r="F12" s="2">
        <v>614</v>
      </c>
      <c r="G12" s="2">
        <v>632</v>
      </c>
      <c r="H12" s="2">
        <f t="shared" si="0"/>
        <v>632</v>
      </c>
      <c r="I12" s="14">
        <f t="shared" si="2"/>
        <v>316</v>
      </c>
    </row>
    <row r="13" spans="1:9" ht="15.75">
      <c r="A13" s="2" t="s">
        <v>4</v>
      </c>
      <c r="B13" s="2">
        <v>456</v>
      </c>
      <c r="C13" s="2">
        <v>487</v>
      </c>
      <c r="D13" s="14">
        <v>480</v>
      </c>
      <c r="E13" s="14">
        <f t="shared" si="1"/>
        <v>240</v>
      </c>
      <c r="F13" s="2">
        <v>584</v>
      </c>
      <c r="G13" s="2">
        <v>624</v>
      </c>
      <c r="H13" s="2">
        <f t="shared" si="0"/>
        <v>624</v>
      </c>
      <c r="I13" s="14">
        <f t="shared" si="2"/>
        <v>312</v>
      </c>
    </row>
    <row r="14" spans="1:9" ht="15.75">
      <c r="A14" s="3" t="s">
        <v>3</v>
      </c>
      <c r="B14" s="2">
        <v>442</v>
      </c>
      <c r="C14" s="2">
        <v>456</v>
      </c>
      <c r="D14" s="14">
        <v>450</v>
      </c>
      <c r="E14" s="14">
        <f t="shared" si="1"/>
        <v>225</v>
      </c>
      <c r="F14" s="2">
        <v>566</v>
      </c>
      <c r="G14" s="2">
        <v>584</v>
      </c>
      <c r="H14" s="2">
        <f t="shared" si="0"/>
        <v>584</v>
      </c>
      <c r="I14" s="14">
        <f t="shared" si="2"/>
        <v>292</v>
      </c>
    </row>
    <row r="15" spans="1:9" ht="15.75">
      <c r="A15" s="2" t="s">
        <v>6</v>
      </c>
      <c r="B15" s="2">
        <v>396</v>
      </c>
      <c r="C15" s="2">
        <v>456</v>
      </c>
      <c r="D15" s="14">
        <v>450</v>
      </c>
      <c r="E15" s="14">
        <f t="shared" si="1"/>
        <v>225</v>
      </c>
      <c r="F15" s="2">
        <v>507</v>
      </c>
      <c r="G15" s="2">
        <v>584</v>
      </c>
      <c r="H15" s="2">
        <f t="shared" si="0"/>
        <v>584</v>
      </c>
      <c r="I15" s="14">
        <f t="shared" si="2"/>
        <v>292</v>
      </c>
    </row>
    <row r="16" spans="1:9" ht="15.75">
      <c r="A16" s="3" t="s">
        <v>5</v>
      </c>
      <c r="B16" s="2">
        <v>364</v>
      </c>
      <c r="C16" s="2">
        <v>396</v>
      </c>
      <c r="D16" s="14">
        <v>390</v>
      </c>
      <c r="E16" s="14">
        <f t="shared" si="1"/>
        <v>195</v>
      </c>
      <c r="F16" s="2">
        <v>466</v>
      </c>
      <c r="G16" s="2">
        <v>507</v>
      </c>
      <c r="H16" s="2">
        <f t="shared" si="0"/>
        <v>507</v>
      </c>
      <c r="I16" s="14">
        <f t="shared" si="2"/>
        <v>253.5</v>
      </c>
    </row>
    <row r="17" spans="1:9" ht="15.75">
      <c r="A17" s="2" t="s">
        <v>7</v>
      </c>
      <c r="B17" s="2">
        <v>350</v>
      </c>
      <c r="C17" s="2">
        <v>396</v>
      </c>
      <c r="D17" s="14">
        <v>380</v>
      </c>
      <c r="E17" s="14">
        <f t="shared" si="1"/>
        <v>190</v>
      </c>
      <c r="F17" s="2">
        <v>449</v>
      </c>
      <c r="G17" s="2">
        <v>507</v>
      </c>
      <c r="H17" s="2">
        <f t="shared" si="0"/>
        <v>507</v>
      </c>
      <c r="I17" s="14">
        <f t="shared" si="2"/>
        <v>253.5</v>
      </c>
    </row>
    <row r="18" spans="1:9" ht="15.75">
      <c r="A18" s="3" t="s">
        <v>5</v>
      </c>
      <c r="B18" s="2">
        <v>304</v>
      </c>
      <c r="C18" s="2">
        <v>350</v>
      </c>
      <c r="D18" s="14">
        <v>350</v>
      </c>
      <c r="E18" s="14">
        <f t="shared" si="1"/>
        <v>175</v>
      </c>
      <c r="F18" s="2">
        <v>390</v>
      </c>
      <c r="G18" s="2">
        <v>449</v>
      </c>
      <c r="H18" s="2">
        <f t="shared" si="0"/>
        <v>449</v>
      </c>
      <c r="I18" s="14">
        <f t="shared" si="2"/>
        <v>224.5</v>
      </c>
    </row>
    <row r="19" spans="1:9" ht="15.75">
      <c r="A19" s="2" t="s">
        <v>8</v>
      </c>
      <c r="B19" s="2">
        <v>304</v>
      </c>
      <c r="C19" s="2">
        <v>350</v>
      </c>
      <c r="D19" s="14">
        <v>350</v>
      </c>
      <c r="E19" s="14">
        <f t="shared" si="1"/>
        <v>175</v>
      </c>
      <c r="F19" s="2">
        <v>390</v>
      </c>
      <c r="G19" s="2">
        <v>449</v>
      </c>
      <c r="H19" s="2">
        <f t="shared" si="0"/>
        <v>449</v>
      </c>
      <c r="I19" s="14">
        <f t="shared" si="2"/>
        <v>224.5</v>
      </c>
    </row>
    <row r="20" spans="1:9" ht="15.75">
      <c r="A20" s="3" t="s">
        <v>5</v>
      </c>
      <c r="B20" s="2">
        <v>289</v>
      </c>
      <c r="C20" s="2">
        <v>304</v>
      </c>
      <c r="D20" s="14">
        <v>300</v>
      </c>
      <c r="E20" s="14">
        <f t="shared" si="1"/>
        <v>150</v>
      </c>
      <c r="F20" s="2">
        <v>370</v>
      </c>
      <c r="G20" s="2">
        <v>390</v>
      </c>
      <c r="H20" s="2">
        <f t="shared" si="0"/>
        <v>390</v>
      </c>
      <c r="I20" s="14">
        <f t="shared" si="2"/>
        <v>195</v>
      </c>
    </row>
    <row r="21" spans="1:9" ht="15.75" customHeight="1">
      <c r="A21" s="27" t="s">
        <v>11</v>
      </c>
      <c r="B21" s="20"/>
      <c r="C21" s="20"/>
      <c r="D21" s="20"/>
      <c r="E21" s="14"/>
      <c r="F21" s="20"/>
      <c r="G21" s="20"/>
      <c r="H21" s="20"/>
      <c r="I21" s="14"/>
    </row>
    <row r="22" spans="1:9" ht="15.75">
      <c r="A22" s="2" t="s">
        <v>36</v>
      </c>
      <c r="B22" s="2">
        <v>243</v>
      </c>
      <c r="C22" s="2">
        <v>350</v>
      </c>
      <c r="D22" s="14">
        <v>350</v>
      </c>
      <c r="E22" s="14">
        <f>D22/2</f>
        <v>175</v>
      </c>
      <c r="F22" s="2">
        <v>311</v>
      </c>
      <c r="G22" s="2">
        <v>449</v>
      </c>
      <c r="H22" s="2">
        <f t="shared" si="0"/>
        <v>449</v>
      </c>
      <c r="I22" s="14">
        <f>H22/2</f>
        <v>224.5</v>
      </c>
    </row>
    <row r="23" spans="1:9" ht="15.75">
      <c r="A23" s="4" t="s">
        <v>56</v>
      </c>
      <c r="B23" s="2">
        <v>296</v>
      </c>
      <c r="C23" s="2">
        <v>334</v>
      </c>
      <c r="D23" s="14">
        <v>330</v>
      </c>
      <c r="E23" s="14">
        <f>D23/2</f>
        <v>165</v>
      </c>
      <c r="F23" s="2">
        <v>379</v>
      </c>
      <c r="G23" s="2">
        <v>428</v>
      </c>
      <c r="H23" s="2">
        <f t="shared" si="0"/>
        <v>428</v>
      </c>
      <c r="I23" s="14">
        <f>H23/2</f>
        <v>214</v>
      </c>
    </row>
    <row r="24" spans="1:9" ht="15.75">
      <c r="A24" s="3" t="s">
        <v>14</v>
      </c>
      <c r="B24" s="2">
        <v>266</v>
      </c>
      <c r="C24" s="2">
        <v>296</v>
      </c>
      <c r="D24" s="14">
        <v>290</v>
      </c>
      <c r="E24" s="14">
        <f>D24/2</f>
        <v>145</v>
      </c>
      <c r="F24" s="2">
        <v>341</v>
      </c>
      <c r="G24" s="2">
        <v>379</v>
      </c>
      <c r="H24" s="2">
        <f t="shared" si="0"/>
        <v>379</v>
      </c>
      <c r="I24" s="14">
        <f>H24/2</f>
        <v>189.5</v>
      </c>
    </row>
    <row r="25" spans="1:9" ht="15.75">
      <c r="A25" s="3" t="s">
        <v>15</v>
      </c>
      <c r="B25" s="2">
        <v>235</v>
      </c>
      <c r="C25" s="2">
        <v>266</v>
      </c>
      <c r="D25" s="14">
        <v>260</v>
      </c>
      <c r="E25" s="14">
        <f>D25/2</f>
        <v>130</v>
      </c>
      <c r="F25" s="2">
        <v>301</v>
      </c>
      <c r="G25" s="2">
        <v>341</v>
      </c>
      <c r="H25" s="2">
        <f t="shared" si="0"/>
        <v>341</v>
      </c>
      <c r="I25" s="14">
        <f>H25/2</f>
        <v>170.5</v>
      </c>
    </row>
    <row r="26" spans="1:9" ht="15.75">
      <c r="A26" s="2" t="s">
        <v>16</v>
      </c>
      <c r="B26" s="2"/>
      <c r="C26" s="2">
        <v>274</v>
      </c>
      <c r="D26" s="14"/>
      <c r="E26" s="14">
        <f>D26/2</f>
        <v>0</v>
      </c>
      <c r="F26" s="2"/>
      <c r="G26" s="2">
        <v>351</v>
      </c>
      <c r="H26" s="2">
        <f t="shared" si="0"/>
        <v>351</v>
      </c>
      <c r="I26" s="14">
        <f>H26/2</f>
        <v>175.5</v>
      </c>
    </row>
    <row r="27" spans="1:9" ht="15.75">
      <c r="A27" s="2" t="s">
        <v>17</v>
      </c>
      <c r="B27" s="2"/>
      <c r="C27" s="2"/>
      <c r="D27" s="14"/>
      <c r="E27" s="14"/>
      <c r="F27" s="2"/>
      <c r="G27" s="2"/>
      <c r="H27" s="2"/>
      <c r="I27" s="14"/>
    </row>
    <row r="28" spans="1:9" ht="15.75">
      <c r="A28" s="3" t="s">
        <v>13</v>
      </c>
      <c r="B28" s="2">
        <v>229</v>
      </c>
      <c r="C28" s="2">
        <v>243</v>
      </c>
      <c r="D28" s="14">
        <v>240</v>
      </c>
      <c r="E28" s="14">
        <f>D28/2</f>
        <v>120</v>
      </c>
      <c r="F28" s="2">
        <v>294</v>
      </c>
      <c r="G28" s="2">
        <v>311</v>
      </c>
      <c r="H28" s="2">
        <f t="shared" si="0"/>
        <v>311</v>
      </c>
      <c r="I28" s="14">
        <f>H28/2</f>
        <v>155.5</v>
      </c>
    </row>
    <row r="29" spans="1:9" ht="15.75">
      <c r="A29" s="3" t="s">
        <v>14</v>
      </c>
      <c r="B29" s="2">
        <v>221</v>
      </c>
      <c r="C29" s="2">
        <v>229</v>
      </c>
      <c r="D29" s="14">
        <v>225</v>
      </c>
      <c r="E29" s="14">
        <f>D29/2</f>
        <v>112.5</v>
      </c>
      <c r="F29" s="2">
        <v>283</v>
      </c>
      <c r="G29" s="2">
        <v>294</v>
      </c>
      <c r="H29" s="2">
        <f t="shared" si="0"/>
        <v>294</v>
      </c>
      <c r="I29" s="14">
        <f>H29/2</f>
        <v>147</v>
      </c>
    </row>
    <row r="30" spans="1:9" ht="15.75">
      <c r="A30" s="3" t="s">
        <v>15</v>
      </c>
      <c r="B30" s="2">
        <v>213</v>
      </c>
      <c r="C30" s="2">
        <v>221</v>
      </c>
      <c r="D30" s="14">
        <v>220</v>
      </c>
      <c r="E30" s="14">
        <f>D30/2</f>
        <v>110</v>
      </c>
      <c r="F30" s="2">
        <v>273</v>
      </c>
      <c r="G30" s="2">
        <v>283</v>
      </c>
      <c r="H30" s="2">
        <f t="shared" si="0"/>
        <v>283</v>
      </c>
      <c r="I30" s="14">
        <f>H30/2</f>
        <v>141.5</v>
      </c>
    </row>
    <row r="31" spans="1:9" ht="21" customHeight="1">
      <c r="A31" s="27" t="s">
        <v>18</v>
      </c>
      <c r="B31" s="20"/>
      <c r="C31" s="20"/>
      <c r="D31" s="20"/>
      <c r="E31" s="14"/>
      <c r="F31" s="20"/>
      <c r="G31" s="20"/>
      <c r="H31" s="20"/>
      <c r="I31" s="14"/>
    </row>
    <row r="32" spans="1:9" ht="15.75">
      <c r="A32" s="2" t="s">
        <v>36</v>
      </c>
      <c r="B32" s="2"/>
      <c r="C32" s="2">
        <v>229</v>
      </c>
      <c r="D32" s="2">
        <v>229</v>
      </c>
      <c r="E32" s="14">
        <f aca="true" t="shared" si="3" ref="E32:E40">D32/2</f>
        <v>114.5</v>
      </c>
      <c r="F32" s="2"/>
      <c r="G32" s="2">
        <v>294</v>
      </c>
      <c r="H32" s="2">
        <f t="shared" si="0"/>
        <v>294</v>
      </c>
      <c r="I32" s="14">
        <f aca="true" t="shared" si="4" ref="I32:I40">H32/2</f>
        <v>147</v>
      </c>
    </row>
    <row r="33" spans="1:9" ht="15.75">
      <c r="A33" s="4" t="s">
        <v>57</v>
      </c>
      <c r="B33" s="2"/>
      <c r="C33" s="2">
        <v>221</v>
      </c>
      <c r="D33" s="2">
        <v>221</v>
      </c>
      <c r="E33" s="14">
        <f t="shared" si="3"/>
        <v>110.5</v>
      </c>
      <c r="F33" s="2"/>
      <c r="G33" s="2">
        <v>283</v>
      </c>
      <c r="H33" s="2">
        <f t="shared" si="0"/>
        <v>283</v>
      </c>
      <c r="I33" s="14">
        <f t="shared" si="4"/>
        <v>141.5</v>
      </c>
    </row>
    <row r="34" spans="1:9" ht="15.75">
      <c r="A34" s="3" t="s">
        <v>14</v>
      </c>
      <c r="B34" s="2"/>
      <c r="C34" s="2">
        <v>213</v>
      </c>
      <c r="D34" s="2">
        <v>213</v>
      </c>
      <c r="E34" s="14">
        <f t="shared" si="3"/>
        <v>106.5</v>
      </c>
      <c r="F34" s="2"/>
      <c r="G34" s="2">
        <v>273</v>
      </c>
      <c r="H34" s="2">
        <f t="shared" si="0"/>
        <v>273</v>
      </c>
      <c r="I34" s="14">
        <f t="shared" si="4"/>
        <v>136.5</v>
      </c>
    </row>
    <row r="35" spans="1:9" ht="15.75">
      <c r="A35" s="3" t="s">
        <v>19</v>
      </c>
      <c r="B35" s="2"/>
      <c r="C35" s="2">
        <v>198</v>
      </c>
      <c r="D35" s="2">
        <v>198</v>
      </c>
      <c r="E35" s="14">
        <f t="shared" si="3"/>
        <v>99</v>
      </c>
      <c r="F35" s="2"/>
      <c r="G35" s="2">
        <v>253</v>
      </c>
      <c r="H35" s="2">
        <f t="shared" si="0"/>
        <v>253</v>
      </c>
      <c r="I35" s="14">
        <f t="shared" si="4"/>
        <v>126.5</v>
      </c>
    </row>
    <row r="36" spans="1:9" ht="15.75">
      <c r="A36" s="2" t="s">
        <v>20</v>
      </c>
      <c r="B36" s="2"/>
      <c r="C36" s="2">
        <v>213</v>
      </c>
      <c r="D36" s="2">
        <v>213</v>
      </c>
      <c r="E36" s="14">
        <f t="shared" si="3"/>
        <v>106.5</v>
      </c>
      <c r="F36" s="2"/>
      <c r="G36" s="2">
        <v>273</v>
      </c>
      <c r="H36" s="2">
        <f t="shared" si="0"/>
        <v>273</v>
      </c>
      <c r="I36" s="14">
        <f t="shared" si="4"/>
        <v>136.5</v>
      </c>
    </row>
    <row r="37" spans="1:9" ht="15.75">
      <c r="A37" s="2" t="s">
        <v>21</v>
      </c>
      <c r="B37" s="2"/>
      <c r="C37" s="2">
        <v>191</v>
      </c>
      <c r="D37" s="2">
        <v>191</v>
      </c>
      <c r="E37" s="14">
        <f t="shared" si="3"/>
        <v>95.5</v>
      </c>
      <c r="F37" s="2"/>
      <c r="G37" s="2">
        <v>245</v>
      </c>
      <c r="H37" s="2">
        <f t="shared" si="0"/>
        <v>245</v>
      </c>
      <c r="I37" s="14">
        <f t="shared" si="4"/>
        <v>122.5</v>
      </c>
    </row>
    <row r="38" spans="1:9" ht="15.75">
      <c r="A38" s="2" t="s">
        <v>22</v>
      </c>
      <c r="B38" s="2">
        <v>183</v>
      </c>
      <c r="C38" s="2">
        <v>191</v>
      </c>
      <c r="D38" s="2">
        <v>185</v>
      </c>
      <c r="E38" s="14">
        <f t="shared" si="3"/>
        <v>92.5</v>
      </c>
      <c r="F38" s="2">
        <v>235</v>
      </c>
      <c r="G38" s="2">
        <v>245</v>
      </c>
      <c r="H38" s="2">
        <f t="shared" si="0"/>
        <v>245</v>
      </c>
      <c r="I38" s="14">
        <f t="shared" si="4"/>
        <v>122.5</v>
      </c>
    </row>
    <row r="39" spans="1:9" ht="15.75">
      <c r="A39" s="4" t="s">
        <v>23</v>
      </c>
      <c r="B39" s="2"/>
      <c r="C39" s="2">
        <v>221</v>
      </c>
      <c r="D39" s="2">
        <v>221</v>
      </c>
      <c r="E39" s="14">
        <f t="shared" si="3"/>
        <v>110.5</v>
      </c>
      <c r="F39" s="2"/>
      <c r="G39" s="2">
        <v>283</v>
      </c>
      <c r="H39" s="2">
        <f t="shared" si="0"/>
        <v>283</v>
      </c>
      <c r="I39" s="14">
        <f t="shared" si="4"/>
        <v>141.5</v>
      </c>
    </row>
    <row r="40" spans="1:9" ht="15.75">
      <c r="A40" s="4" t="s">
        <v>24</v>
      </c>
      <c r="B40" s="2"/>
      <c r="C40" s="2">
        <v>213</v>
      </c>
      <c r="D40" s="2">
        <v>213</v>
      </c>
      <c r="E40" s="14">
        <f t="shared" si="3"/>
        <v>106.5</v>
      </c>
      <c r="F40" s="2"/>
      <c r="G40" s="2">
        <v>273</v>
      </c>
      <c r="H40" s="2">
        <f t="shared" si="0"/>
        <v>273</v>
      </c>
      <c r="I40" s="14">
        <f t="shared" si="4"/>
        <v>136.5</v>
      </c>
    </row>
    <row r="42" ht="15.75">
      <c r="A42" s="1" t="s">
        <v>27</v>
      </c>
    </row>
    <row r="44" ht="15.75" customHeight="1">
      <c r="A44" s="1" t="s">
        <v>28</v>
      </c>
    </row>
    <row r="45" ht="15.75">
      <c r="A45" s="1" t="s">
        <v>63</v>
      </c>
    </row>
    <row r="46" ht="15.75" customHeight="1"/>
    <row r="48" ht="15.75" customHeight="1"/>
  </sheetData>
  <sheetProtection/>
  <mergeCells count="5">
    <mergeCell ref="A1:A3"/>
    <mergeCell ref="B1:E1"/>
    <mergeCell ref="B2:C2"/>
    <mergeCell ref="F1:I1"/>
    <mergeCell ref="F2:G2"/>
  </mergeCells>
  <printOptions/>
  <pageMargins left="0.7874015748031497" right="0.7874015748031497" top="0.3937007874015748" bottom="0.3937007874015748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ТДТУ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TNTU</cp:lastModifiedBy>
  <cp:lastPrinted>2017-01-04T13:24:47Z</cp:lastPrinted>
  <dcterms:created xsi:type="dcterms:W3CDTF">2001-04-18T06:13:57Z</dcterms:created>
  <dcterms:modified xsi:type="dcterms:W3CDTF">2017-01-04T13:24:56Z</dcterms:modified>
  <cp:category/>
  <cp:version/>
  <cp:contentType/>
  <cp:contentStatus/>
</cp:coreProperties>
</file>